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3">'Sheet4'!$A$1:$G$43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C29" authorId="0">
      <text>
        <r>
          <rPr>
            <b/>
            <sz val="10"/>
            <rFont val="Tahoma"/>
            <family val="0"/>
          </rPr>
          <t>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Tereza</author>
  </authors>
  <commentList>
    <comment ref="H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<sst xmlns="http://schemas.openxmlformats.org/spreadsheetml/2006/main" count="239" uniqueCount="213">
  <si>
    <t>на "БАЛКАНКАР - ЗАРЯ" АД гр. Павликени</t>
  </si>
  <si>
    <t>хил. лв.</t>
  </si>
  <si>
    <t>АКТИВИ</t>
  </si>
  <si>
    <t>Нетекущи (Дълготрайни)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</si>
  <si>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</si>
  <si>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</si>
  <si>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</si>
  <si>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</si>
  <si>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</si>
  <si>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</si>
  <si>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</si>
  <si>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</si>
  <si>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</si>
  <si>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</si>
  <si>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</si>
  <si>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</si>
  <si>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</si>
  <si>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</si>
  <si>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</si>
  <si>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</si>
  <si>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</si>
  <si>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</si>
  <si>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</si>
  <si>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</si>
  <si>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</si>
  <si>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</si>
  <si>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</si>
  <si>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</si>
  <si>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</si>
  <si>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</si>
  <si>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</si>
  <si>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</si>
  <si>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</si>
  <si>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</si>
  <si>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</si>
  <si>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</si>
  <si>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</si>
  <si>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</si>
  <si>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</si>
  <si>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</si>
  <si>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</si>
  <si>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</si>
  <si>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</si>
  <si>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</si>
  <si>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</si>
  <si>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</si>
  <si>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</si>
  <si>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</si>
  <si>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</si>
  <si>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</si>
  <si>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Данъци за възстановяване</t>
  </si>
  <si>
    <t>Други вземания</t>
  </si>
  <si>
    <t>Задължения по получени банкови заеми</t>
  </si>
  <si>
    <t>Други дългосрочни задължения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</si>
  <si>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</si>
  <si>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</si>
  <si>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</si>
  <si>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</si>
  <si>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</si>
  <si>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</si>
  <si>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</si>
  <si>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</si>
  <si>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Акции на предприятието, държани от самото предприятие или от дъщерни и асоциирани предприятия</t>
  </si>
  <si>
    <t>Резерви:</t>
  </si>
  <si>
    <t>Общи резерви</t>
  </si>
  <si>
    <t>Резерви от оценки на активи</t>
  </si>
  <si>
    <t>Други резерви</t>
  </si>
  <si>
    <t>О Т Ч Е Т    З А    Д О Х О Д И Т Е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</si>
  <si>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</si>
  <si>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</si>
  <si>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</si>
  <si>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</si>
  <si>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</si>
  <si>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</si>
  <si>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</si>
  <si>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</si>
  <si>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</si>
  <si>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</si>
  <si>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</si>
  <si>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</si>
  <si>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</si>
  <si>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</si>
  <si>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Балансова ст-ст на прод. активи без прод-я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</si>
  <si>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</si>
  <si>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</si>
  <si>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</si>
  <si>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</si>
  <si>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</si>
  <si>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</si>
  <si>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</si>
  <si>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</si>
  <si>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</si>
  <si>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</si>
  <si>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</si>
  <si>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>СЧЕТОВОДНА ЗАГУБА/ПЕЧАЛБА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</si>
  <si>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</si>
  <si>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</si>
  <si>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</si>
  <si>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</si>
  <si>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</si>
  <si>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</si>
  <si>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</si>
  <si>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</si>
  <si>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</si>
  <si>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</si>
  <si>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</si>
  <si>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</si>
  <si>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</si>
  <si>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</si>
  <si>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</si>
  <si>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</si>
  <si>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</si>
  <si>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</si>
  <si>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</si>
  <si>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</si>
  <si>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</si>
  <si>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</si>
  <si>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</si>
  <si>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</si>
  <si>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</si>
  <si>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</si>
  <si>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</si>
  <si>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</si>
  <si>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</si>
  <si>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</si>
  <si>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</si>
  <si>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О Т Ч Е Т ЗА ПАРИЧНИТЕ ПОТОЦИ ПО ПРЕКИЯ МЕТОД 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</si>
  <si>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</si>
  <si>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</si>
  <si>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</si>
  <si>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</si>
  <si>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</si>
  <si>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</si>
  <si>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</si>
  <si>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</si>
  <si>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</si>
  <si>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</si>
  <si>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</si>
  <si>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</si>
  <si>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</si>
  <si>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</si>
  <si>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</si>
  <si>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</si>
  <si>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Салдо в началото на отчетния период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</si>
  <si>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</si>
  <si>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</si>
  <si>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</si>
  <si>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</si>
  <si>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</si>
  <si>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</si>
  <si>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</si>
  <si>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>5. Последващи оценки на дълготрайни материални активи, в т. ч:</t>
  </si>
  <si>
    <t xml:space="preserve"> - увеличения</t>
  </si>
  <si>
    <t xml:space="preserve"> - намаления</t>
  </si>
  <si>
    <t>6. Последващи оценки на финансови активи и инструменти, в т. 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</si>
  <si>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</si>
  <si>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</si>
  <si>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</si>
  <si>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</si>
  <si>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</si>
  <si>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</si>
  <si>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 xml:space="preserve">О Т Ч Е Т ЗА СОБСТВЕНИЯ КАПИТАЛ </t>
  </si>
  <si>
    <t>на "БАЛКАНКАР-ЗАРЯ" АД гр.ПАВЛИКЕНИ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</si>
  <si>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</si>
  <si>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</si>
  <si>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</si>
  <si>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>НЕТНА ЗАГУБА /ПЕЧАЛБА ЗА ПЕРИОДА</t>
  </si>
  <si>
    <t>КЪМ 31.12.2006</t>
  </si>
  <si>
    <t xml:space="preserve">Б А Л А Н С   </t>
  </si>
  <si>
    <t>Натрупана загуба от минали периоди</t>
  </si>
  <si>
    <t>Текущ финансов резултат /печалба/</t>
  </si>
  <si>
    <t>Пасиви по отсрочени данъци</t>
  </si>
  <si>
    <t>Задължения по получени банк.заеми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</si>
  <si>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</si>
  <si>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</si>
  <si>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</si>
  <si>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</si>
  <si>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</si>
  <si>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</si>
  <si>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</si>
  <si>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</si>
  <si>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</si>
  <si>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</si>
  <si>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 xml:space="preserve">                                    /Евгени Стоев/</t>
  </si>
  <si>
    <t xml:space="preserve">                   /Евгени Стоев/</t>
  </si>
  <si>
    <t xml:space="preserve">                      / Евгени Стоев /</t>
  </si>
  <si>
    <t xml:space="preserve">                                                                                                                 /М.Пътова/                                                                                            /Евгени Стоев/</t>
  </si>
  <si>
    <t>/Евгени Стоев/</t>
  </si>
  <si>
    <t>Други финансови активи</t>
  </si>
  <si>
    <t>Задължения към доставчици и клиенти</t>
  </si>
  <si>
    <t xml:space="preserve"> 2. Парични потоци, свързани с предоставени заеми</t>
  </si>
  <si>
    <t xml:space="preserve">   към 31.12.2007</t>
  </si>
  <si>
    <t>КЪМ 31.12.2007</t>
  </si>
  <si>
    <t>към 31.12.2007</t>
  </si>
  <si>
    <t>За периода, завършващ на 31.12.2007</t>
  </si>
  <si>
    <t>Дълготрайни материални и нематериални активи</t>
  </si>
  <si>
    <t>Положителна репутация</t>
  </si>
  <si>
    <t>Активи по отсрочени данъци</t>
  </si>
  <si>
    <t>Малцинствено участие</t>
  </si>
  <si>
    <t>консолидиран</t>
  </si>
  <si>
    <t>Дата:25.02.2008.</t>
  </si>
  <si>
    <t>Дълготрайни нематериални активи:</t>
  </si>
  <si>
    <t>Права върху собственост</t>
  </si>
  <si>
    <t>Програмни продукти</t>
  </si>
  <si>
    <t>Дата:25.02.2008г.</t>
  </si>
  <si>
    <t>СПРАВКА (БЕЛЕЖКИ) КЪМ  КОНСОЛИДИРАН БАЛАНС</t>
  </si>
  <si>
    <t>Разходи за данъци</t>
  </si>
  <si>
    <t>Печалба на малцинствено участие</t>
  </si>
  <si>
    <t>Малцинствено</t>
  </si>
  <si>
    <t>участие</t>
  </si>
  <si>
    <t xml:space="preserve">Дата:25.02.2008                                                      Съставил:…………………………                                               Изп.директор:…………………………………………….                        </t>
  </si>
  <si>
    <t xml:space="preserve">                                                                                                  КЪМ 31.12.2007</t>
  </si>
  <si>
    <t>Дата:25.02.2008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</si>
</sst>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0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18" fillId="2" borderId="1" xfId="17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1" fillId="3" borderId="7" xfId="0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12" fillId="3" borderId="1" xfId="0" applyNumberFormat="1" applyFont="1" applyFill="1" applyBorder="1" applyAlignment="1" applyProtection="1">
      <alignment horizontal="right"/>
      <protection locked="0"/>
    </xf>
    <xf numFmtId="0" fontId="12" fillId="4" borderId="1" xfId="0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 applyProtection="1">
      <alignment horizontal="right"/>
      <protection locked="0"/>
    </xf>
    <xf numFmtId="0" fontId="0" fillId="5" borderId="2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4" fillId="3" borderId="1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2" fillId="2" borderId="13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12" fillId="5" borderId="2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7">
      <selection activeCell="B50" sqref="B50"/>
    </sheetView>
  </sheetViews>
  <sheetFormatPr defaultColWidth="9.140625" defaultRowHeight="12.75"/>
  <cols>
    <col min="1" max="1" width="43.421875" style="0" customWidth="1"/>
    <col min="2" max="2" width="20.28125" style="0" customWidth="1"/>
    <col min="3" max="3" width="21.7109375" style="1" customWidth="1"/>
  </cols>
  <sheetData>
    <row r="1" spans="1:3" ht="12.75">
      <c r="A1" s="109" t="s">
        <v>168</v>
      </c>
      <c r="B1" s="109"/>
      <c r="C1" s="109"/>
    </row>
    <row r="2" spans="1:3" ht="12.75">
      <c r="A2" s="109"/>
      <c r="B2" s="109"/>
      <c r="C2" s="109"/>
    </row>
    <row r="3" spans="1:3" ht="15.75">
      <c r="A3" s="110" t="s">
        <v>0</v>
      </c>
      <c r="B3" s="110"/>
      <c r="C3" s="110"/>
    </row>
    <row r="4" spans="1:3" ht="15">
      <c r="A4" s="111" t="s">
        <v>193</v>
      </c>
      <c r="B4" s="111"/>
      <c r="C4" s="111"/>
    </row>
    <row r="5" spans="1:3" ht="15.75">
      <c r="A5" s="113" t="s">
        <v>199</v>
      </c>
      <c r="B5" s="114"/>
      <c r="C5" s="114"/>
    </row>
    <row r="6" spans="1:3" ht="15.75" customHeight="1">
      <c r="A6" s="112" t="s">
        <v>2</v>
      </c>
      <c r="B6" s="90">
        <v>39447</v>
      </c>
      <c r="C6" s="90">
        <v>39082</v>
      </c>
    </row>
    <row r="7" spans="1:3" ht="12.75" customHeight="1">
      <c r="A7" s="112"/>
      <c r="B7" s="53" t="s">
        <v>1</v>
      </c>
      <c r="C7" s="53" t="s">
        <v>1</v>
      </c>
    </row>
    <row r="8" spans="1:3" ht="15">
      <c r="A8" s="4" t="s">
        <v>3</v>
      </c>
      <c r="B8" s="11"/>
      <c r="C8" s="8"/>
    </row>
    <row r="9" spans="1:3" ht="12.75">
      <c r="A9" s="3" t="s">
        <v>195</v>
      </c>
      <c r="B9" s="12">
        <v>5254</v>
      </c>
      <c r="C9" s="8">
        <v>2536</v>
      </c>
    </row>
    <row r="10" spans="1:3" ht="12.75">
      <c r="A10" s="3" t="s">
        <v>196</v>
      </c>
      <c r="B10" s="12">
        <v>1555</v>
      </c>
      <c r="C10" s="8"/>
    </row>
    <row r="11" spans="1:3" ht="12.75">
      <c r="A11" s="3" t="s">
        <v>49</v>
      </c>
      <c r="B11" s="7">
        <v>226</v>
      </c>
      <c r="C11" s="8"/>
    </row>
    <row r="12" spans="1:3" ht="12.75">
      <c r="A12" s="3" t="s">
        <v>197</v>
      </c>
      <c r="B12" s="7">
        <v>6</v>
      </c>
      <c r="C12" s="8"/>
    </row>
    <row r="13" spans="1:3" ht="15">
      <c r="A13" s="48" t="s">
        <v>4</v>
      </c>
      <c r="B13" s="49">
        <f>SUM(B9:B12)</f>
        <v>7041</v>
      </c>
      <c r="C13" s="49">
        <f>SUM(C9:C10)</f>
        <v>2536</v>
      </c>
    </row>
    <row r="14" spans="1:3" ht="15">
      <c r="A14" s="48" t="s">
        <v>5</v>
      </c>
      <c r="B14" s="7"/>
      <c r="C14" s="8"/>
    </row>
    <row r="15" spans="1:3" ht="12.75">
      <c r="A15" s="3" t="s">
        <v>6</v>
      </c>
      <c r="B15" s="7">
        <v>4125</v>
      </c>
      <c r="C15" s="8">
        <v>2398</v>
      </c>
    </row>
    <row r="16" spans="1:3" ht="12.75">
      <c r="A16" s="3" t="s">
        <v>7</v>
      </c>
      <c r="B16" s="7">
        <v>1464</v>
      </c>
      <c r="C16" s="8">
        <v>332</v>
      </c>
    </row>
    <row r="17" spans="1:3" ht="12.75">
      <c r="A17" s="3" t="s">
        <v>188</v>
      </c>
      <c r="B17" s="7">
        <v>3656</v>
      </c>
      <c r="C17" s="8"/>
    </row>
    <row r="18" spans="1:3" ht="12.75">
      <c r="A18" s="3" t="s">
        <v>8</v>
      </c>
      <c r="B18" s="7">
        <v>138</v>
      </c>
      <c r="C18" s="8">
        <v>71</v>
      </c>
    </row>
    <row r="19" spans="1:3" ht="12.75">
      <c r="A19" s="3" t="s">
        <v>9</v>
      </c>
      <c r="B19" s="7">
        <v>210</v>
      </c>
      <c r="C19" s="8"/>
    </row>
    <row r="20" spans="1:3" ht="15">
      <c r="A20" s="48" t="s">
        <v>10</v>
      </c>
      <c r="B20" s="49">
        <f>SUM(B15:B19)</f>
        <v>9593</v>
      </c>
      <c r="C20" s="49">
        <f>SUM(C15:C19)</f>
        <v>2801</v>
      </c>
    </row>
    <row r="21" spans="1:3" ht="15">
      <c r="A21" s="48" t="s">
        <v>11</v>
      </c>
      <c r="B21" s="49">
        <f>B13+B20</f>
        <v>16634</v>
      </c>
      <c r="C21" s="49">
        <f>C13+C20</f>
        <v>5337</v>
      </c>
    </row>
    <row r="22" spans="1:3" ht="12.75">
      <c r="A22" s="3"/>
      <c r="B22" s="7"/>
      <c r="C22" s="8"/>
    </row>
    <row r="23" spans="1:3" ht="15.75">
      <c r="A23" s="50" t="s">
        <v>12</v>
      </c>
      <c r="B23" s="58"/>
      <c r="C23" s="59"/>
    </row>
    <row r="24" spans="1:3" ht="15">
      <c r="A24" s="5" t="s">
        <v>13</v>
      </c>
      <c r="B24" s="7"/>
      <c r="C24" s="8"/>
    </row>
    <row r="25" spans="1:3" ht="12.75">
      <c r="A25" s="3" t="s">
        <v>14</v>
      </c>
      <c r="B25" s="7">
        <v>1322</v>
      </c>
      <c r="C25" s="8">
        <v>165</v>
      </c>
    </row>
    <row r="26" spans="1:3" ht="12.75">
      <c r="A26" s="3" t="s">
        <v>15</v>
      </c>
      <c r="B26" s="7">
        <v>1083</v>
      </c>
      <c r="C26" s="8">
        <v>3974</v>
      </c>
    </row>
    <row r="27" spans="1:3" ht="12.75">
      <c r="A27" s="3" t="s">
        <v>16</v>
      </c>
      <c r="B27" s="7">
        <v>7</v>
      </c>
      <c r="C27" s="8">
        <v>6</v>
      </c>
    </row>
    <row r="28" spans="1:3" ht="12.75">
      <c r="A28" s="3" t="s">
        <v>169</v>
      </c>
      <c r="B28" s="7"/>
      <c r="C28" s="8">
        <v>-2289</v>
      </c>
    </row>
    <row r="29" spans="1:3" ht="12.75">
      <c r="A29" s="3" t="s">
        <v>170</v>
      </c>
      <c r="B29" s="7">
        <v>79</v>
      </c>
      <c r="C29" s="9">
        <v>556</v>
      </c>
    </row>
    <row r="30" spans="1:3" ht="15">
      <c r="A30" s="48" t="s">
        <v>17</v>
      </c>
      <c r="B30" s="49">
        <f>SUM(B25:B29)</f>
        <v>2491</v>
      </c>
      <c r="C30" s="49">
        <f>SUM(C25:C29)</f>
        <v>2412</v>
      </c>
    </row>
    <row r="31" spans="1:3" ht="15">
      <c r="A31" s="48" t="s">
        <v>198</v>
      </c>
      <c r="B31" s="49">
        <v>1785</v>
      </c>
      <c r="C31" s="49"/>
    </row>
    <row r="32" spans="1:3" ht="15">
      <c r="A32" s="48" t="s">
        <v>18</v>
      </c>
      <c r="B32" s="51"/>
      <c r="C32" s="52"/>
    </row>
    <row r="33" spans="1:3" ht="14.25">
      <c r="A33" s="74" t="s">
        <v>172</v>
      </c>
      <c r="B33" s="75"/>
      <c r="C33" s="76">
        <v>977</v>
      </c>
    </row>
    <row r="34" spans="1:3" ht="14.25">
      <c r="A34" s="74" t="s">
        <v>182</v>
      </c>
      <c r="B34" s="75">
        <v>10757</v>
      </c>
      <c r="C34" s="76"/>
    </row>
    <row r="35" spans="1:3" ht="14.25">
      <c r="A35" s="74" t="s">
        <v>173</v>
      </c>
      <c r="B35" s="75">
        <v>337</v>
      </c>
      <c r="C35" s="76">
        <v>196</v>
      </c>
    </row>
    <row r="36" spans="1:3" ht="14.25">
      <c r="A36" s="74" t="s">
        <v>53</v>
      </c>
      <c r="B36" s="75"/>
      <c r="C36" s="76">
        <v>953</v>
      </c>
    </row>
    <row r="37" spans="1:3" s="26" customFormat="1" ht="14.25">
      <c r="A37" s="74" t="s">
        <v>171</v>
      </c>
      <c r="B37" s="77">
        <v>3</v>
      </c>
      <c r="C37" s="78">
        <v>3</v>
      </c>
    </row>
    <row r="38" spans="1:3" ht="15">
      <c r="A38" s="48" t="s">
        <v>174</v>
      </c>
      <c r="B38" s="49">
        <f>SUM(B33:B37)</f>
        <v>11097</v>
      </c>
      <c r="C38" s="49">
        <f>SUM(C33:C37)</f>
        <v>2129</v>
      </c>
    </row>
    <row r="39" spans="1:3" ht="15.75">
      <c r="A39" s="50" t="s">
        <v>19</v>
      </c>
      <c r="B39" s="72"/>
      <c r="C39" s="73"/>
    </row>
    <row r="40" spans="1:3" ht="12.75">
      <c r="A40" s="3" t="s">
        <v>20</v>
      </c>
      <c r="B40" s="7">
        <v>105</v>
      </c>
      <c r="C40" s="8">
        <v>176</v>
      </c>
    </row>
    <row r="41" spans="1:3" ht="12.75">
      <c r="A41" s="3" t="s">
        <v>21</v>
      </c>
      <c r="B41" s="7">
        <v>771</v>
      </c>
      <c r="C41" s="8">
        <v>426</v>
      </c>
    </row>
    <row r="42" spans="1:3" ht="12.75">
      <c r="A42" s="3" t="s">
        <v>22</v>
      </c>
      <c r="B42" s="7">
        <v>206</v>
      </c>
      <c r="C42" s="8">
        <v>72</v>
      </c>
    </row>
    <row r="43" spans="1:3" ht="12.75">
      <c r="A43" s="3" t="s">
        <v>23</v>
      </c>
      <c r="B43" s="7">
        <v>59</v>
      </c>
      <c r="C43" s="8">
        <v>51</v>
      </c>
    </row>
    <row r="44" spans="1:3" ht="12.75">
      <c r="A44" s="3" t="s">
        <v>24</v>
      </c>
      <c r="B44" s="7">
        <v>29</v>
      </c>
      <c r="C44" s="8">
        <v>39</v>
      </c>
    </row>
    <row r="45" spans="1:3" ht="12.75">
      <c r="A45" s="3" t="s">
        <v>25</v>
      </c>
      <c r="B45" s="7">
        <v>91</v>
      </c>
      <c r="C45" s="8">
        <v>32</v>
      </c>
    </row>
    <row r="46" spans="1:3" ht="15">
      <c r="A46" s="48" t="s">
        <v>26</v>
      </c>
      <c r="B46" s="49">
        <f>SUM(B40:B45)</f>
        <v>1261</v>
      </c>
      <c r="C46" s="49">
        <f>SUM(C40:C45)</f>
        <v>796</v>
      </c>
    </row>
    <row r="47" spans="1:3" ht="12.75">
      <c r="A47" s="54" t="s">
        <v>27</v>
      </c>
      <c r="B47" s="49">
        <f>B38+B46</f>
        <v>12358</v>
      </c>
      <c r="C47" s="49">
        <f>C38+C46</f>
        <v>2925</v>
      </c>
    </row>
    <row r="48" spans="1:3" ht="12.75">
      <c r="A48" s="54" t="s">
        <v>28</v>
      </c>
      <c r="B48" s="49">
        <f>B47+B30+B31</f>
        <v>16634</v>
      </c>
      <c r="C48" s="49">
        <f>C47+C30</f>
        <v>5337</v>
      </c>
    </row>
    <row r="49" spans="2:3" ht="12.75">
      <c r="B49" s="13"/>
      <c r="C49" s="14"/>
    </row>
    <row r="50" spans="1:3" ht="12.75">
      <c r="A50" t="s">
        <v>200</v>
      </c>
      <c r="B50" s="13"/>
      <c r="C50" s="14"/>
    </row>
    <row r="51" spans="1:3" ht="12.75">
      <c r="A51" t="s">
        <v>29</v>
      </c>
      <c r="B51" s="108" t="s">
        <v>30</v>
      </c>
      <c r="C51" s="108"/>
    </row>
    <row r="52" spans="1:3" ht="12.75">
      <c r="A52" t="s">
        <v>163</v>
      </c>
      <c r="B52" s="108" t="s">
        <v>183</v>
      </c>
      <c r="C52" s="108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</sheetData>
  <mergeCells count="7">
    <mergeCell ref="B51:C51"/>
    <mergeCell ref="B52:C52"/>
    <mergeCell ref="A1:C2"/>
    <mergeCell ref="A3:C3"/>
    <mergeCell ref="A4:C4"/>
    <mergeCell ref="A6:A7"/>
    <mergeCell ref="A5:C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25">
      <selection activeCell="C50" sqref="C50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15" t="s">
        <v>205</v>
      </c>
      <c r="B1" s="115"/>
      <c r="C1" s="115"/>
      <c r="D1" s="115"/>
    </row>
    <row r="2" spans="1:7" ht="15.75">
      <c r="A2" s="110" t="s">
        <v>31</v>
      </c>
      <c r="B2" s="110"/>
      <c r="C2" s="110"/>
      <c r="D2" s="110"/>
      <c r="G2" s="25"/>
    </row>
    <row r="3" spans="1:4" ht="15.75">
      <c r="A3" s="110" t="s">
        <v>191</v>
      </c>
      <c r="B3" s="110"/>
      <c r="C3" s="110"/>
      <c r="D3" s="110"/>
    </row>
    <row r="4" spans="1:4" ht="12.75">
      <c r="A4" s="68" t="s">
        <v>32</v>
      </c>
      <c r="B4" s="69" t="s">
        <v>33</v>
      </c>
      <c r="C4" s="69" t="s">
        <v>192</v>
      </c>
      <c r="D4" s="68" t="s">
        <v>167</v>
      </c>
    </row>
    <row r="5" spans="1:4" ht="12.75">
      <c r="A5" s="53">
        <v>1</v>
      </c>
      <c r="B5" s="54" t="s">
        <v>34</v>
      </c>
      <c r="C5" s="54">
        <f>SUM(C6:C13)</f>
        <v>5002</v>
      </c>
      <c r="D5" s="54">
        <f>D6+D7+D8+D9+D10+D11+D12+D13</f>
        <v>2536</v>
      </c>
    </row>
    <row r="6" spans="1:4" ht="12.75">
      <c r="A6" s="2"/>
      <c r="B6" s="3" t="s">
        <v>35</v>
      </c>
      <c r="C6" s="3">
        <v>350</v>
      </c>
      <c r="D6" s="3">
        <v>273</v>
      </c>
    </row>
    <row r="7" spans="1:4" ht="12.75">
      <c r="A7" s="2"/>
      <c r="B7" s="3" t="s">
        <v>36</v>
      </c>
      <c r="C7" s="3">
        <v>2451</v>
      </c>
      <c r="D7" s="3">
        <v>1642</v>
      </c>
    </row>
    <row r="8" spans="1:4" ht="12.75">
      <c r="A8" s="2"/>
      <c r="B8" s="3" t="s">
        <v>37</v>
      </c>
      <c r="C8" s="3">
        <v>545</v>
      </c>
      <c r="D8" s="3">
        <v>88</v>
      </c>
    </row>
    <row r="9" spans="1:4" ht="12.75">
      <c r="A9" s="2"/>
      <c r="B9" s="3" t="s">
        <v>38</v>
      </c>
      <c r="C9" s="3">
        <v>299</v>
      </c>
      <c r="D9" s="3">
        <v>193</v>
      </c>
    </row>
    <row r="10" spans="1:4" ht="12.75">
      <c r="A10" s="2"/>
      <c r="B10" s="3" t="s">
        <v>39</v>
      </c>
      <c r="C10" s="3">
        <v>458</v>
      </c>
      <c r="D10" s="3">
        <v>295</v>
      </c>
    </row>
    <row r="11" spans="1:4" ht="12.75">
      <c r="A11" s="2"/>
      <c r="B11" s="3" t="s">
        <v>40</v>
      </c>
      <c r="C11" s="3">
        <v>38</v>
      </c>
      <c r="D11" s="3">
        <v>7</v>
      </c>
    </row>
    <row r="12" spans="1:4" ht="12.75">
      <c r="A12" s="2"/>
      <c r="B12" s="3" t="s">
        <v>41</v>
      </c>
      <c r="C12" s="3">
        <v>20</v>
      </c>
      <c r="D12" s="3">
        <v>8</v>
      </c>
    </row>
    <row r="13" spans="1:4" ht="12.75">
      <c r="A13" s="2"/>
      <c r="B13" s="3" t="s">
        <v>92</v>
      </c>
      <c r="C13" s="3">
        <v>841</v>
      </c>
      <c r="D13" s="3">
        <v>30</v>
      </c>
    </row>
    <row r="14" spans="1:4" ht="12.75">
      <c r="A14" s="53">
        <v>2</v>
      </c>
      <c r="B14" s="54" t="s">
        <v>201</v>
      </c>
      <c r="C14" s="54">
        <f>C15+C16+C17</f>
        <v>252</v>
      </c>
      <c r="D14" s="54"/>
    </row>
    <row r="15" spans="1:4" ht="12.75">
      <c r="A15" s="2"/>
      <c r="B15" s="3" t="s">
        <v>202</v>
      </c>
      <c r="C15" s="3">
        <v>237</v>
      </c>
      <c r="D15" s="3"/>
    </row>
    <row r="16" spans="1:4" ht="12.75">
      <c r="A16" s="2"/>
      <c r="B16" s="3" t="s">
        <v>203</v>
      </c>
      <c r="C16" s="3">
        <v>2</v>
      </c>
      <c r="D16" s="3"/>
    </row>
    <row r="17" spans="1:4" ht="12.75">
      <c r="A17" s="2"/>
      <c r="B17" s="3" t="s">
        <v>140</v>
      </c>
      <c r="C17" s="3">
        <v>13</v>
      </c>
      <c r="D17" s="3"/>
    </row>
    <row r="18" spans="1:4" ht="12.75">
      <c r="A18" s="53">
        <v>3</v>
      </c>
      <c r="B18" s="54" t="s">
        <v>196</v>
      </c>
      <c r="C18" s="54">
        <v>1555</v>
      </c>
      <c r="D18" s="54"/>
    </row>
    <row r="19" spans="1:4" ht="12.75">
      <c r="A19" s="53">
        <v>4</v>
      </c>
      <c r="B19" s="54" t="s">
        <v>42</v>
      </c>
      <c r="C19" s="54">
        <f>SUM(C20:C23)</f>
        <v>4125</v>
      </c>
      <c r="D19" s="54">
        <f>D20+D21+D22+D23</f>
        <v>2398</v>
      </c>
    </row>
    <row r="20" spans="1:4" ht="12.75">
      <c r="A20" s="2"/>
      <c r="B20" s="3" t="s">
        <v>43</v>
      </c>
      <c r="C20" s="3">
        <v>2315</v>
      </c>
      <c r="D20" s="3">
        <v>1292</v>
      </c>
    </row>
    <row r="21" spans="1:4" ht="12.75">
      <c r="A21" s="2"/>
      <c r="B21" s="3" t="s">
        <v>44</v>
      </c>
      <c r="C21" s="3">
        <v>603</v>
      </c>
      <c r="D21" s="3">
        <v>220</v>
      </c>
    </row>
    <row r="22" spans="1:4" ht="12.75">
      <c r="A22" s="2"/>
      <c r="B22" s="3" t="s">
        <v>45</v>
      </c>
      <c r="C22" s="3">
        <v>47</v>
      </c>
      <c r="D22" s="3">
        <v>2</v>
      </c>
    </row>
    <row r="23" spans="1:4" ht="12.75">
      <c r="A23" s="2"/>
      <c r="B23" s="3" t="s">
        <v>46</v>
      </c>
      <c r="C23" s="3">
        <v>1160</v>
      </c>
      <c r="D23" s="3">
        <v>884</v>
      </c>
    </row>
    <row r="24" spans="1:4" ht="12.75">
      <c r="A24" s="53">
        <v>5</v>
      </c>
      <c r="B24" s="54" t="s">
        <v>47</v>
      </c>
      <c r="C24" s="54">
        <f>SUM(C25:C28)</f>
        <v>1674</v>
      </c>
      <c r="D24" s="54">
        <f>SUM(D25:D28)</f>
        <v>332</v>
      </c>
    </row>
    <row r="25" spans="1:5" ht="12.75">
      <c r="A25" s="2"/>
      <c r="B25" s="3" t="s">
        <v>48</v>
      </c>
      <c r="C25" s="3">
        <v>1434</v>
      </c>
      <c r="D25" s="3">
        <v>274</v>
      </c>
      <c r="E25">
        <v>7</v>
      </c>
    </row>
    <row r="26" spans="1:4" ht="12.75">
      <c r="A26" s="2"/>
      <c r="B26" s="3" t="s">
        <v>49</v>
      </c>
      <c r="C26" s="3">
        <v>8</v>
      </c>
      <c r="D26" s="3">
        <v>7</v>
      </c>
    </row>
    <row r="27" spans="1:4" ht="12.75">
      <c r="A27" s="2"/>
      <c r="B27" s="3" t="s">
        <v>50</v>
      </c>
      <c r="C27" s="3">
        <v>210</v>
      </c>
      <c r="D27" s="3"/>
    </row>
    <row r="28" spans="1:4" ht="12.75">
      <c r="A28" s="2"/>
      <c r="B28" s="3" t="s">
        <v>51</v>
      </c>
      <c r="C28" s="3">
        <v>22</v>
      </c>
      <c r="D28" s="3">
        <v>51</v>
      </c>
    </row>
    <row r="29" spans="1:4" ht="12.75">
      <c r="A29" s="53">
        <v>6</v>
      </c>
      <c r="B29" s="54" t="s">
        <v>18</v>
      </c>
      <c r="C29" s="54">
        <f>SUM(C30:C34)</f>
        <v>11097</v>
      </c>
      <c r="D29" s="54">
        <f>SUM(D30:D34)</f>
        <v>2129</v>
      </c>
    </row>
    <row r="30" spans="1:4" ht="12.75">
      <c r="A30" s="2"/>
      <c r="B30" s="3" t="s">
        <v>52</v>
      </c>
      <c r="C30" s="3"/>
      <c r="D30" s="3">
        <v>977</v>
      </c>
    </row>
    <row r="31" spans="1:4" ht="12.75">
      <c r="A31" s="2"/>
      <c r="B31" s="3" t="s">
        <v>182</v>
      </c>
      <c r="C31" s="3">
        <v>10757</v>
      </c>
      <c r="D31" s="3"/>
    </row>
    <row r="32" spans="1:4" ht="12.75">
      <c r="A32" s="2"/>
      <c r="B32" s="3" t="s">
        <v>173</v>
      </c>
      <c r="C32" s="3">
        <v>337</v>
      </c>
      <c r="D32" s="3">
        <v>196</v>
      </c>
    </row>
    <row r="33" spans="1:4" ht="12.75">
      <c r="A33" s="2"/>
      <c r="B33" s="3" t="s">
        <v>53</v>
      </c>
      <c r="C33" s="3"/>
      <c r="D33" s="3">
        <v>953</v>
      </c>
    </row>
    <row r="34" spans="1:4" ht="12.75">
      <c r="A34" s="2"/>
      <c r="B34" s="3" t="s">
        <v>171</v>
      </c>
      <c r="C34" s="3">
        <v>3</v>
      </c>
      <c r="D34" s="3">
        <v>3</v>
      </c>
    </row>
    <row r="35" spans="1:4" ht="12.75">
      <c r="A35" s="53">
        <v>7</v>
      </c>
      <c r="B35" s="54" t="s">
        <v>54</v>
      </c>
      <c r="C35" s="54">
        <f>C36+C37</f>
        <v>702</v>
      </c>
      <c r="D35" s="54">
        <f>D36+D37</f>
        <v>465</v>
      </c>
    </row>
    <row r="36" spans="1:4" ht="12.75">
      <c r="A36" s="2"/>
      <c r="B36" s="3" t="s">
        <v>189</v>
      </c>
      <c r="C36" s="3">
        <v>673</v>
      </c>
      <c r="D36" s="3">
        <v>426</v>
      </c>
    </row>
    <row r="37" spans="1:4" ht="12.75">
      <c r="A37" s="2"/>
      <c r="B37" s="3" t="s">
        <v>24</v>
      </c>
      <c r="C37" s="3">
        <v>29</v>
      </c>
      <c r="D37" s="3">
        <v>39</v>
      </c>
    </row>
    <row r="38" spans="1:4" ht="12.75">
      <c r="A38" s="53">
        <v>8</v>
      </c>
      <c r="B38" s="54" t="s">
        <v>55</v>
      </c>
      <c r="C38" s="54">
        <v>165</v>
      </c>
      <c r="D38" s="54">
        <v>165</v>
      </c>
    </row>
    <row r="39" spans="1:4" ht="12.75">
      <c r="A39" s="2"/>
      <c r="B39" s="3" t="s">
        <v>56</v>
      </c>
      <c r="C39" s="3">
        <v>1322</v>
      </c>
      <c r="D39" s="3">
        <v>165</v>
      </c>
    </row>
    <row r="40" spans="1:4" ht="12.75">
      <c r="A40" s="2"/>
      <c r="B40" s="3" t="s">
        <v>57</v>
      </c>
      <c r="C40" s="3">
        <v>1322</v>
      </c>
      <c r="D40" s="3">
        <v>165</v>
      </c>
    </row>
    <row r="41" spans="1:4" ht="12.75">
      <c r="A41" s="53">
        <v>9</v>
      </c>
      <c r="B41" s="54" t="s">
        <v>58</v>
      </c>
      <c r="C41" s="54"/>
      <c r="D41" s="54"/>
    </row>
    <row r="42" spans="1:4" ht="12.75">
      <c r="A42" s="2"/>
      <c r="B42" s="3" t="s">
        <v>59</v>
      </c>
      <c r="C42" s="3">
        <v>1322056</v>
      </c>
      <c r="D42" s="3">
        <v>165257</v>
      </c>
    </row>
    <row r="43" spans="1:4" ht="12.75">
      <c r="A43" s="2"/>
      <c r="B43" s="3" t="s">
        <v>60</v>
      </c>
      <c r="C43" s="3"/>
      <c r="D43" s="3"/>
    </row>
    <row r="44" spans="1:4" ht="12.75">
      <c r="A44" s="2"/>
      <c r="B44" s="3" t="s">
        <v>61</v>
      </c>
      <c r="C44" s="3">
        <v>1</v>
      </c>
      <c r="D44" s="3">
        <v>1</v>
      </c>
    </row>
    <row r="45" spans="1:4" ht="38.25">
      <c r="A45" s="2"/>
      <c r="B45" s="24" t="s">
        <v>62</v>
      </c>
      <c r="C45" s="24"/>
      <c r="D45" s="3"/>
    </row>
    <row r="46" spans="1:4" ht="12.75">
      <c r="A46" s="53">
        <v>10</v>
      </c>
      <c r="B46" s="54" t="s">
        <v>63</v>
      </c>
      <c r="C46" s="54">
        <f>C47+C48+C49</f>
        <v>1083</v>
      </c>
      <c r="D46" s="54">
        <f>D47+D48+D49</f>
        <v>3974</v>
      </c>
    </row>
    <row r="47" spans="1:4" ht="12.75">
      <c r="A47" s="2"/>
      <c r="B47" s="3" t="s">
        <v>64</v>
      </c>
      <c r="C47" s="3">
        <v>113</v>
      </c>
      <c r="D47" s="3">
        <v>113</v>
      </c>
    </row>
    <row r="48" spans="1:4" ht="12.75">
      <c r="A48" s="2"/>
      <c r="B48" s="3" t="s">
        <v>65</v>
      </c>
      <c r="C48" s="3">
        <v>865</v>
      </c>
      <c r="D48" s="3">
        <v>865</v>
      </c>
    </row>
    <row r="49" spans="1:4" ht="12.75">
      <c r="A49" s="2"/>
      <c r="B49" s="3" t="s">
        <v>66</v>
      </c>
      <c r="C49" s="3">
        <v>105</v>
      </c>
      <c r="D49" s="3">
        <v>2996</v>
      </c>
    </row>
    <row r="50" spans="1:4" ht="12.75">
      <c r="A50" s="2"/>
      <c r="B50" s="3"/>
      <c r="C50" s="3"/>
      <c r="D50" s="3"/>
    </row>
    <row r="51" spans="1:4" ht="12.75">
      <c r="A51" s="2"/>
      <c r="B51" s="3" t="s">
        <v>204</v>
      </c>
      <c r="C51" s="3"/>
      <c r="D51" s="3"/>
    </row>
    <row r="52" spans="1:4" ht="12.75">
      <c r="A52" s="2"/>
      <c r="B52" s="3" t="s">
        <v>175</v>
      </c>
      <c r="C52" s="3" t="s">
        <v>176</v>
      </c>
      <c r="D52" s="3"/>
    </row>
    <row r="53" spans="1:4" ht="12.75">
      <c r="A53" s="2"/>
      <c r="B53" s="3" t="s">
        <v>177</v>
      </c>
      <c r="C53" s="3" t="s">
        <v>184</v>
      </c>
      <c r="D53" s="3"/>
    </row>
    <row r="54" spans="1:4" ht="0.75" customHeight="1">
      <c r="A54" s="2"/>
      <c r="B54" s="3"/>
      <c r="C54" s="3"/>
      <c r="D54" s="3"/>
    </row>
    <row r="55" spans="1:4" ht="12.75" hidden="1">
      <c r="A55" s="2"/>
      <c r="B55" s="3"/>
      <c r="C55" s="3"/>
      <c r="D55" s="3"/>
    </row>
    <row r="56" spans="1:4" ht="12.75" hidden="1">
      <c r="A56" s="2"/>
      <c r="B56" s="3"/>
      <c r="C56" s="3"/>
      <c r="D56" s="3"/>
    </row>
    <row r="62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3">
      <selection activeCell="C43" sqref="C43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5.7109375" style="0" customWidth="1"/>
  </cols>
  <sheetData>
    <row r="1" spans="1:3" ht="12.75">
      <c r="A1" s="109" t="s">
        <v>67</v>
      </c>
      <c r="B1" s="109"/>
      <c r="C1" s="109"/>
    </row>
    <row r="2" spans="1:3" ht="12.75">
      <c r="A2" s="109"/>
      <c r="B2" s="109"/>
      <c r="C2" s="109"/>
    </row>
    <row r="3" spans="1:3" ht="18">
      <c r="A3" s="15"/>
      <c r="B3" s="15"/>
      <c r="C3" s="15"/>
    </row>
    <row r="4" spans="1:3" ht="15.75">
      <c r="A4" s="110" t="s">
        <v>68</v>
      </c>
      <c r="B4" s="110"/>
      <c r="C4" s="110"/>
    </row>
    <row r="5" spans="1:3" ht="15">
      <c r="A5" s="111" t="s">
        <v>194</v>
      </c>
      <c r="B5" s="111"/>
      <c r="C5" s="111"/>
    </row>
    <row r="7" spans="1:3" ht="11.25" customHeight="1">
      <c r="A7" s="110" t="s">
        <v>199</v>
      </c>
      <c r="B7" s="110"/>
      <c r="C7" s="110"/>
    </row>
    <row r="8" ht="13.5" thickBot="1"/>
    <row r="9" spans="1:3" ht="12.75">
      <c r="A9" s="116" t="s">
        <v>69</v>
      </c>
      <c r="B9" s="70">
        <v>39447</v>
      </c>
      <c r="C9" s="70">
        <v>39082</v>
      </c>
    </row>
    <row r="10" spans="1:3" ht="12.75">
      <c r="A10" s="117"/>
      <c r="B10" s="71"/>
      <c r="C10" s="71"/>
    </row>
    <row r="11" spans="1:3" ht="12.75">
      <c r="A11" s="117"/>
      <c r="B11" s="71" t="s">
        <v>93</v>
      </c>
      <c r="C11" s="71" t="s">
        <v>93</v>
      </c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54" t="s">
        <v>70</v>
      </c>
      <c r="B14" s="6"/>
      <c r="C14" s="16"/>
    </row>
    <row r="15" spans="1:3" ht="12.75">
      <c r="A15" s="17" t="s">
        <v>44</v>
      </c>
      <c r="B15" s="17">
        <v>7246</v>
      </c>
      <c r="C15" s="18">
        <v>4188</v>
      </c>
    </row>
    <row r="16" spans="1:3" ht="12.75">
      <c r="A16" s="17" t="s">
        <v>45</v>
      </c>
      <c r="B16" s="17">
        <v>133</v>
      </c>
      <c r="C16" s="9"/>
    </row>
    <row r="17" spans="1:3" ht="12.75">
      <c r="A17" s="17" t="s">
        <v>71</v>
      </c>
      <c r="B17" s="17">
        <v>155</v>
      </c>
      <c r="C17" s="9">
        <v>63</v>
      </c>
    </row>
    <row r="18" spans="1:3" ht="12.75">
      <c r="A18" s="17" t="s">
        <v>72</v>
      </c>
      <c r="B18" s="17">
        <v>444</v>
      </c>
      <c r="C18" s="9">
        <v>337</v>
      </c>
    </row>
    <row r="19" spans="1:3" ht="12.75">
      <c r="A19" s="54" t="s">
        <v>73</v>
      </c>
      <c r="B19" s="54">
        <f>SUM(B15:B18)</f>
        <v>7978</v>
      </c>
      <c r="C19" s="54">
        <f>SUM(C15:C18)</f>
        <v>4588</v>
      </c>
    </row>
    <row r="20" spans="1:3" ht="12.75">
      <c r="A20" s="3"/>
      <c r="B20" s="3"/>
      <c r="C20" s="19"/>
    </row>
    <row r="21" spans="1:3" ht="12.75">
      <c r="A21" s="54" t="s">
        <v>74</v>
      </c>
      <c r="B21" s="3"/>
      <c r="C21" s="19"/>
    </row>
    <row r="22" spans="1:3" ht="12.75">
      <c r="A22" s="3" t="s">
        <v>75</v>
      </c>
      <c r="B22" s="3">
        <v>4133</v>
      </c>
      <c r="C22" s="9">
        <v>2196</v>
      </c>
    </row>
    <row r="23" spans="1:3" ht="12.75">
      <c r="A23" s="3" t="s">
        <v>76</v>
      </c>
      <c r="B23" s="3">
        <v>601</v>
      </c>
      <c r="C23" s="9">
        <v>350</v>
      </c>
    </row>
    <row r="24" spans="1:3" ht="12.75">
      <c r="A24" s="3" t="s">
        <v>77</v>
      </c>
      <c r="B24" s="3">
        <v>1967</v>
      </c>
      <c r="C24" s="9">
        <v>1087</v>
      </c>
    </row>
    <row r="25" spans="1:3" ht="12.75">
      <c r="A25" s="3" t="s">
        <v>78</v>
      </c>
      <c r="B25" s="3">
        <v>413</v>
      </c>
      <c r="C25" s="9">
        <v>233</v>
      </c>
    </row>
    <row r="26" spans="1:3" ht="12.75">
      <c r="A26" s="3" t="s">
        <v>79</v>
      </c>
      <c r="B26" s="3">
        <v>173</v>
      </c>
      <c r="C26" s="9">
        <v>274</v>
      </c>
    </row>
    <row r="27" spans="1:3" ht="12.75">
      <c r="A27" s="54" t="s">
        <v>80</v>
      </c>
      <c r="B27" s="54">
        <f>SUM(B22:B26)</f>
        <v>7287</v>
      </c>
      <c r="C27" s="54">
        <f>SUM(C22:C26)</f>
        <v>4140</v>
      </c>
    </row>
    <row r="28" spans="1:3" ht="12.75">
      <c r="A28" s="3"/>
      <c r="B28" s="3"/>
      <c r="C28" s="3"/>
    </row>
    <row r="29" spans="1:3" ht="12.75">
      <c r="A29" s="54" t="s">
        <v>81</v>
      </c>
      <c r="B29" s="6"/>
      <c r="C29" s="10"/>
    </row>
    <row r="30" spans="1:3" ht="12.75">
      <c r="A30" s="17" t="s">
        <v>82</v>
      </c>
      <c r="B30" s="17">
        <v>282</v>
      </c>
      <c r="C30" s="17">
        <v>77</v>
      </c>
    </row>
    <row r="31" spans="1:3" ht="25.5">
      <c r="A31" s="21" t="s">
        <v>91</v>
      </c>
      <c r="B31" s="17">
        <v>-149</v>
      </c>
      <c r="C31" s="17">
        <v>-257</v>
      </c>
    </row>
    <row r="32" spans="1:3" ht="12.75">
      <c r="A32" s="17" t="s">
        <v>83</v>
      </c>
      <c r="B32" s="17">
        <v>-93</v>
      </c>
      <c r="C32" s="17">
        <v>-47</v>
      </c>
    </row>
    <row r="33" spans="1:3" ht="12.75">
      <c r="A33" s="54" t="s">
        <v>84</v>
      </c>
      <c r="B33" s="54">
        <f>SUM(B30:B32)</f>
        <v>40</v>
      </c>
      <c r="C33" s="54">
        <f>SUM(C30:C32)</f>
        <v>-227</v>
      </c>
    </row>
    <row r="34" spans="1:3" ht="12.75">
      <c r="A34" s="6" t="s">
        <v>95</v>
      </c>
      <c r="B34" s="6"/>
      <c r="C34" s="6"/>
    </row>
    <row r="35" spans="1:3" ht="12.75">
      <c r="A35" s="54" t="s">
        <v>85</v>
      </c>
      <c r="B35" s="54">
        <v>840</v>
      </c>
      <c r="C35" s="55">
        <v>130</v>
      </c>
    </row>
    <row r="36" spans="1:3" ht="12.75">
      <c r="A36" s="54" t="s">
        <v>86</v>
      </c>
      <c r="B36" s="54">
        <v>281</v>
      </c>
      <c r="C36" s="55">
        <v>14</v>
      </c>
    </row>
    <row r="37" spans="1:3" ht="12.75">
      <c r="A37" s="3"/>
      <c r="B37" s="3"/>
      <c r="C37" s="3"/>
    </row>
    <row r="38" spans="1:3" ht="12.75">
      <c r="A38" s="54" t="s">
        <v>87</v>
      </c>
      <c r="B38" s="54">
        <f>B19+B36</f>
        <v>8259</v>
      </c>
      <c r="C38" s="54">
        <f>C19+C36</f>
        <v>4602</v>
      </c>
    </row>
    <row r="39" spans="1:3" ht="12.75">
      <c r="A39" s="54" t="s">
        <v>88</v>
      </c>
      <c r="B39" s="54">
        <f>B27+B33+B35</f>
        <v>8167</v>
      </c>
      <c r="C39" s="54">
        <f>C27+C33+C35</f>
        <v>4043</v>
      </c>
    </row>
    <row r="40" spans="1:3" ht="12.75">
      <c r="A40" s="3"/>
      <c r="B40" s="3"/>
      <c r="C40" s="3"/>
    </row>
    <row r="41" spans="1:3" ht="12.75">
      <c r="A41" s="54" t="s">
        <v>94</v>
      </c>
      <c r="B41" s="54">
        <f>B38-B39</f>
        <v>92</v>
      </c>
      <c r="C41" s="54">
        <f>C38-C39</f>
        <v>559</v>
      </c>
    </row>
    <row r="42" spans="1:3" ht="12.75">
      <c r="A42" s="17" t="s">
        <v>206</v>
      </c>
      <c r="B42" s="17">
        <v>3</v>
      </c>
      <c r="C42" s="3">
        <v>3</v>
      </c>
    </row>
    <row r="43" spans="1:3" ht="12.75">
      <c r="A43" s="3" t="s">
        <v>207</v>
      </c>
      <c r="B43" s="3">
        <v>10</v>
      </c>
      <c r="C43" s="3"/>
    </row>
    <row r="44" spans="1:3" ht="12.75">
      <c r="A44" s="54" t="s">
        <v>166</v>
      </c>
      <c r="B44" s="54">
        <f>B41-B42-B43</f>
        <v>79</v>
      </c>
      <c r="C44" s="54">
        <f>C41-C42</f>
        <v>556</v>
      </c>
    </row>
    <row r="46" ht="12.75">
      <c r="A46" t="s">
        <v>200</v>
      </c>
    </row>
    <row r="48" spans="1:2" ht="12.75">
      <c r="A48" t="s">
        <v>89</v>
      </c>
      <c r="B48" t="s">
        <v>90</v>
      </c>
    </row>
    <row r="49" spans="1:2" ht="12.75">
      <c r="A49" s="20" t="s">
        <v>164</v>
      </c>
      <c r="B49" s="20" t="s">
        <v>185</v>
      </c>
    </row>
    <row r="50" spans="1:3" ht="12.75">
      <c r="A50" s="20"/>
      <c r="B50" s="20"/>
      <c r="C50" s="20"/>
    </row>
  </sheetData>
  <mergeCells count="5">
    <mergeCell ref="A1:C2"/>
    <mergeCell ref="A4:C4"/>
    <mergeCell ref="A5:C5"/>
    <mergeCell ref="A9:A1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13">
      <selection activeCell="D37" sqref="D37"/>
    </sheetView>
  </sheetViews>
  <sheetFormatPr defaultColWidth="9.140625" defaultRowHeight="12.75"/>
  <cols>
    <col min="1" max="1" width="44.00390625" style="0" customWidth="1"/>
    <col min="2" max="2" width="7.28125" style="0" customWidth="1"/>
    <col min="3" max="3" width="7.140625" style="0" customWidth="1"/>
    <col min="4" max="5" width="7.57421875" style="0" customWidth="1"/>
    <col min="6" max="6" width="7.140625" style="0" customWidth="1"/>
    <col min="7" max="7" width="7.28125" style="0" customWidth="1"/>
  </cols>
  <sheetData>
    <row r="1" spans="1:7" ht="12.75">
      <c r="A1" s="127" t="s">
        <v>126</v>
      </c>
      <c r="B1" s="127"/>
      <c r="C1" s="127"/>
      <c r="D1" s="127"/>
      <c r="E1" s="127"/>
      <c r="F1" s="127"/>
      <c r="G1" s="127"/>
    </row>
    <row r="2" spans="1:7" ht="12.75">
      <c r="A2" s="127"/>
      <c r="B2" s="127"/>
      <c r="C2" s="127"/>
      <c r="D2" s="127"/>
      <c r="E2" s="127"/>
      <c r="F2" s="127"/>
      <c r="G2" s="127"/>
    </row>
    <row r="3" spans="1:7" ht="12.75">
      <c r="A3" s="128" t="s">
        <v>127</v>
      </c>
      <c r="B3" s="128"/>
      <c r="C3" s="128"/>
      <c r="D3" s="128"/>
      <c r="E3" s="128"/>
      <c r="F3" s="128"/>
      <c r="G3" s="128"/>
    </row>
    <row r="4" spans="1:7" ht="12.75">
      <c r="A4" s="128" t="s">
        <v>192</v>
      </c>
      <c r="B4" s="128"/>
      <c r="C4" s="128"/>
      <c r="D4" s="128"/>
      <c r="E4" s="128"/>
      <c r="F4" s="128"/>
      <c r="G4" s="128"/>
    </row>
    <row r="5" spans="1:7" ht="15.75">
      <c r="A5" s="118" t="s">
        <v>199</v>
      </c>
      <c r="B5" s="118"/>
      <c r="C5" s="118"/>
      <c r="D5" s="118"/>
      <c r="E5" s="118"/>
      <c r="F5" s="118"/>
      <c r="G5" s="118"/>
    </row>
    <row r="6" spans="1:23" s="26" customFormat="1" ht="12.75">
      <c r="A6" s="123" t="s">
        <v>96</v>
      </c>
      <c r="B6" s="124" t="s">
        <v>97</v>
      </c>
      <c r="C6" s="125"/>
      <c r="D6" s="126"/>
      <c r="E6" s="124" t="s">
        <v>98</v>
      </c>
      <c r="F6" s="125"/>
      <c r="G6" s="12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123"/>
      <c r="B7" s="67" t="s">
        <v>99</v>
      </c>
      <c r="C7" s="67" t="s">
        <v>100</v>
      </c>
      <c r="D7" s="67" t="s">
        <v>101</v>
      </c>
      <c r="E7" s="67" t="s">
        <v>99</v>
      </c>
      <c r="F7" s="67" t="s">
        <v>100</v>
      </c>
      <c r="G7" s="67" t="s">
        <v>101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62" t="s">
        <v>102</v>
      </c>
      <c r="B8" s="27"/>
      <c r="C8" s="27"/>
      <c r="D8" s="27"/>
      <c r="E8" s="27"/>
      <c r="F8" s="27"/>
      <c r="G8" s="2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12.75">
      <c r="A9" s="35" t="s">
        <v>103</v>
      </c>
      <c r="B9" s="38">
        <v>7412</v>
      </c>
      <c r="C9" s="38">
        <v>5829</v>
      </c>
      <c r="D9" s="38">
        <f>B9-C9</f>
        <v>1583</v>
      </c>
      <c r="E9" s="38">
        <v>3418</v>
      </c>
      <c r="F9" s="38">
        <v>2552</v>
      </c>
      <c r="G9" s="38">
        <f>E9-F9</f>
        <v>866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22.5" customHeight="1">
      <c r="A10" s="41" t="s">
        <v>104</v>
      </c>
      <c r="B10" s="38"/>
      <c r="C10" s="38"/>
      <c r="D10" s="38">
        <f aca="true" t="shared" si="0" ref="D10:D35">B10-C10</f>
        <v>0</v>
      </c>
      <c r="E10" s="40"/>
      <c r="F10" s="40"/>
      <c r="G10" s="38">
        <f aca="true" t="shared" si="1" ref="G10:G35">E10-F10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12.75">
      <c r="A11" s="35" t="s">
        <v>105</v>
      </c>
      <c r="B11" s="38">
        <v>16</v>
      </c>
      <c r="C11" s="38">
        <v>1996</v>
      </c>
      <c r="D11" s="38">
        <f t="shared" si="0"/>
        <v>-1980</v>
      </c>
      <c r="E11" s="38">
        <v>96</v>
      </c>
      <c r="F11" s="38">
        <v>1350</v>
      </c>
      <c r="G11" s="38">
        <f t="shared" si="1"/>
        <v>-1254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2.5">
      <c r="A12" s="37" t="s">
        <v>106</v>
      </c>
      <c r="B12" s="38">
        <v>4</v>
      </c>
      <c r="C12" s="38">
        <v>2</v>
      </c>
      <c r="D12" s="38">
        <f t="shared" si="0"/>
        <v>2</v>
      </c>
      <c r="E12" s="42"/>
      <c r="F12" s="42"/>
      <c r="G12" s="38">
        <f t="shared" si="1"/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20.25" customHeight="1">
      <c r="A13" s="37" t="s">
        <v>107</v>
      </c>
      <c r="B13" s="38">
        <v>8</v>
      </c>
      <c r="C13" s="38">
        <v>26</v>
      </c>
      <c r="D13" s="38">
        <f t="shared" si="0"/>
        <v>-18</v>
      </c>
      <c r="E13" s="42">
        <v>5</v>
      </c>
      <c r="F13" s="42">
        <v>8</v>
      </c>
      <c r="G13" s="38">
        <f t="shared" si="1"/>
        <v>-3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5" t="s">
        <v>108</v>
      </c>
      <c r="B14" s="38"/>
      <c r="C14" s="38"/>
      <c r="D14" s="38">
        <f t="shared" si="0"/>
        <v>0</v>
      </c>
      <c r="E14" s="38"/>
      <c r="F14" s="38">
        <v>45</v>
      </c>
      <c r="G14" s="38">
        <f t="shared" si="1"/>
        <v>-45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128</v>
      </c>
      <c r="B15" s="38">
        <v>433</v>
      </c>
      <c r="C15" s="38">
        <v>230</v>
      </c>
      <c r="D15" s="38">
        <f t="shared" si="0"/>
        <v>203</v>
      </c>
      <c r="E15" s="38"/>
      <c r="F15" s="38">
        <v>600</v>
      </c>
      <c r="G15" s="38">
        <f t="shared" si="1"/>
        <v>-600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36" t="s">
        <v>109</v>
      </c>
      <c r="B16" s="38">
        <v>2785</v>
      </c>
      <c r="C16" s="38">
        <v>3936</v>
      </c>
      <c r="D16" s="38">
        <f t="shared" si="0"/>
        <v>-1151</v>
      </c>
      <c r="E16" s="38">
        <v>1583</v>
      </c>
      <c r="F16" s="38">
        <v>294</v>
      </c>
      <c r="G16" s="38">
        <f t="shared" si="1"/>
        <v>1289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60" t="s">
        <v>110</v>
      </c>
      <c r="B17" s="61">
        <f>SUM(B9:B16)</f>
        <v>10658</v>
      </c>
      <c r="C17" s="61">
        <f>SUM(C9:C16)</f>
        <v>12019</v>
      </c>
      <c r="D17" s="87">
        <f t="shared" si="0"/>
        <v>-1361</v>
      </c>
      <c r="E17" s="61">
        <f>SUM(E9:E16)</f>
        <v>5102</v>
      </c>
      <c r="F17" s="61">
        <f>SUM(F9:F16)</f>
        <v>4849</v>
      </c>
      <c r="G17" s="87">
        <f t="shared" si="1"/>
        <v>253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60" t="s">
        <v>111</v>
      </c>
      <c r="B18" s="38"/>
      <c r="C18" s="38"/>
      <c r="D18" s="38">
        <f t="shared" si="0"/>
        <v>0</v>
      </c>
      <c r="E18" s="38"/>
      <c r="F18" s="38"/>
      <c r="G18" s="38">
        <f t="shared" si="1"/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5" t="s">
        <v>112</v>
      </c>
      <c r="B19" s="38"/>
      <c r="C19" s="38">
        <v>1440</v>
      </c>
      <c r="D19" s="38">
        <f t="shared" si="0"/>
        <v>-1440</v>
      </c>
      <c r="E19" s="38">
        <v>4</v>
      </c>
      <c r="F19" s="38">
        <v>118</v>
      </c>
      <c r="G19" s="38">
        <f t="shared" si="1"/>
        <v>-114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12.75">
      <c r="A20" s="37" t="s">
        <v>190</v>
      </c>
      <c r="B20" s="38">
        <v>60</v>
      </c>
      <c r="C20" s="38">
        <v>60</v>
      </c>
      <c r="D20" s="38">
        <f t="shared" si="0"/>
        <v>0</v>
      </c>
      <c r="E20" s="42"/>
      <c r="F20" s="42"/>
      <c r="G20" s="38">
        <f t="shared" si="1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22.5">
      <c r="A21" s="36" t="s">
        <v>113</v>
      </c>
      <c r="B21" s="42"/>
      <c r="C21" s="42"/>
      <c r="D21" s="38">
        <f t="shared" si="0"/>
        <v>0</v>
      </c>
      <c r="E21" s="42"/>
      <c r="F21" s="42"/>
      <c r="G21" s="38">
        <f t="shared" si="1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12.75">
      <c r="A22" s="35" t="s">
        <v>114</v>
      </c>
      <c r="B22" s="39">
        <v>363</v>
      </c>
      <c r="C22" s="38"/>
      <c r="D22" s="38">
        <f t="shared" si="0"/>
        <v>363</v>
      </c>
      <c r="E22" s="38"/>
      <c r="F22" s="38"/>
      <c r="G22" s="38">
        <f t="shared" si="1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22.5">
      <c r="A23" s="37" t="s">
        <v>107</v>
      </c>
      <c r="B23" s="42"/>
      <c r="C23" s="42"/>
      <c r="D23" s="38">
        <f t="shared" si="0"/>
        <v>0</v>
      </c>
      <c r="E23" s="42"/>
      <c r="F23" s="42"/>
      <c r="G23" s="38">
        <f t="shared" si="1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35" t="s">
        <v>181</v>
      </c>
      <c r="B24" s="38"/>
      <c r="C24" s="38">
        <v>3376</v>
      </c>
      <c r="D24" s="38">
        <f t="shared" si="0"/>
        <v>-3376</v>
      </c>
      <c r="E24" s="38"/>
      <c r="F24" s="38"/>
      <c r="G24" s="38">
        <f t="shared" si="1"/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60" t="s">
        <v>115</v>
      </c>
      <c r="B25" s="61">
        <f>SUM(B19:B24)</f>
        <v>423</v>
      </c>
      <c r="C25" s="61">
        <f>SUM(C19:C24)</f>
        <v>4876</v>
      </c>
      <c r="D25" s="87">
        <f t="shared" si="0"/>
        <v>-4453</v>
      </c>
      <c r="E25" s="61">
        <f>SUM(E19:E24)</f>
        <v>4</v>
      </c>
      <c r="F25" s="61">
        <f>SUM(F19:F24)</f>
        <v>118</v>
      </c>
      <c r="G25" s="87">
        <f t="shared" si="1"/>
        <v>-114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12.75">
      <c r="A26" s="60" t="s">
        <v>116</v>
      </c>
      <c r="B26" s="38"/>
      <c r="C26" s="38"/>
      <c r="D26" s="38">
        <f t="shared" si="0"/>
        <v>0</v>
      </c>
      <c r="E26" s="38"/>
      <c r="F26" s="38"/>
      <c r="G26" s="38">
        <f t="shared" si="1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117</v>
      </c>
      <c r="B27" s="42">
        <v>10782</v>
      </c>
      <c r="C27" s="42"/>
      <c r="D27" s="38">
        <f>B27-C27</f>
        <v>10782</v>
      </c>
      <c r="E27" s="42"/>
      <c r="F27" s="42"/>
      <c r="G27" s="38">
        <f t="shared" si="1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118</v>
      </c>
      <c r="B28" s="42"/>
      <c r="C28" s="42"/>
      <c r="D28" s="38">
        <f t="shared" si="0"/>
        <v>0</v>
      </c>
      <c r="E28" s="42"/>
      <c r="F28" s="42"/>
      <c r="G28" s="38">
        <f t="shared" si="1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119</v>
      </c>
      <c r="B29" s="42">
        <v>97</v>
      </c>
      <c r="C29" s="42">
        <v>977</v>
      </c>
      <c r="D29" s="38">
        <f t="shared" si="0"/>
        <v>-880</v>
      </c>
      <c r="E29" s="40"/>
      <c r="F29" s="40"/>
      <c r="G29" s="38">
        <f t="shared" si="1"/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22.5">
      <c r="A30" s="37" t="s">
        <v>129</v>
      </c>
      <c r="B30" s="42"/>
      <c r="C30" s="42">
        <v>496</v>
      </c>
      <c r="D30" s="38">
        <f t="shared" si="0"/>
        <v>-496</v>
      </c>
      <c r="E30" s="42"/>
      <c r="F30" s="42">
        <v>61</v>
      </c>
      <c r="G30" s="38">
        <f t="shared" si="1"/>
        <v>-61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12.75">
      <c r="A31" s="35" t="s">
        <v>178</v>
      </c>
      <c r="B31" s="38"/>
      <c r="C31" s="38"/>
      <c r="D31" s="38">
        <f t="shared" si="0"/>
        <v>0</v>
      </c>
      <c r="E31" s="38"/>
      <c r="F31" s="38"/>
      <c r="G31" s="38">
        <f t="shared" si="1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22.5">
      <c r="A32" s="37" t="s">
        <v>120</v>
      </c>
      <c r="B32" s="42"/>
      <c r="C32" s="42"/>
      <c r="D32" s="38">
        <f t="shared" si="0"/>
        <v>0</v>
      </c>
      <c r="E32" s="42"/>
      <c r="F32" s="42"/>
      <c r="G32" s="38">
        <f t="shared" si="1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35" t="s">
        <v>121</v>
      </c>
      <c r="B33" s="38"/>
      <c r="C33" s="38">
        <v>3525</v>
      </c>
      <c r="D33" s="38">
        <f t="shared" si="0"/>
        <v>-3525</v>
      </c>
      <c r="E33" s="38"/>
      <c r="F33" s="38">
        <v>7</v>
      </c>
      <c r="G33" s="38">
        <f t="shared" si="1"/>
        <v>-7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12.75">
      <c r="A34" s="60" t="s">
        <v>122</v>
      </c>
      <c r="B34" s="61">
        <f>SUM(B27:B33)</f>
        <v>10879</v>
      </c>
      <c r="C34" s="61">
        <f>SUM(C27:C33)</f>
        <v>4998</v>
      </c>
      <c r="D34" s="87">
        <f t="shared" si="0"/>
        <v>5881</v>
      </c>
      <c r="E34" s="61">
        <f>SUM(E27:E33)</f>
        <v>0</v>
      </c>
      <c r="F34" s="61">
        <f>SUM(F27:F33)</f>
        <v>68</v>
      </c>
      <c r="G34" s="87">
        <f t="shared" si="1"/>
        <v>-68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22.5">
      <c r="A35" s="63" t="s">
        <v>123</v>
      </c>
      <c r="B35" s="64">
        <f>B17+B25+B34</f>
        <v>21960</v>
      </c>
      <c r="C35" s="64">
        <f>C17+C25+C34</f>
        <v>21893</v>
      </c>
      <c r="D35" s="88">
        <f t="shared" si="0"/>
        <v>67</v>
      </c>
      <c r="E35" s="64">
        <f>E17+E25+E34</f>
        <v>5106</v>
      </c>
      <c r="F35" s="64">
        <f>F17+F25+F34</f>
        <v>5035</v>
      </c>
      <c r="G35" s="88">
        <f t="shared" si="1"/>
        <v>71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65" t="s">
        <v>124</v>
      </c>
      <c r="B36" s="66"/>
      <c r="C36" s="66"/>
      <c r="D36" s="89">
        <v>71</v>
      </c>
      <c r="E36" s="66"/>
      <c r="F36" s="66"/>
      <c r="G36" s="89">
        <v>43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2.75">
      <c r="A37" s="62" t="s">
        <v>125</v>
      </c>
      <c r="B37" s="61"/>
      <c r="C37" s="61"/>
      <c r="D37" s="87">
        <f>D35+D36</f>
        <v>138</v>
      </c>
      <c r="E37" s="61"/>
      <c r="F37" s="61"/>
      <c r="G37" s="87">
        <f>G35+G36</f>
        <v>114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80"/>
      <c r="B38" s="81"/>
      <c r="C38" s="81"/>
      <c r="D38" s="81"/>
      <c r="E38" s="81"/>
      <c r="F38" s="81"/>
      <c r="G38" s="81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79" t="s">
        <v>212</v>
      </c>
      <c r="B39" s="79"/>
      <c r="C39" s="79"/>
      <c r="D39" s="79"/>
      <c r="E39" s="79"/>
      <c r="F39" s="79"/>
      <c r="G39" s="7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79"/>
      <c r="B40" s="79"/>
      <c r="C40" s="79"/>
      <c r="D40" s="79"/>
      <c r="E40" s="79"/>
      <c r="F40" s="79"/>
      <c r="G40" s="7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2.75">
      <c r="A41" s="79" t="s">
        <v>179</v>
      </c>
      <c r="B41" s="79" t="s">
        <v>180</v>
      </c>
      <c r="C41" s="79"/>
      <c r="D41" s="79"/>
      <c r="E41" s="79"/>
      <c r="F41" s="79"/>
      <c r="G41" s="7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18" customHeight="1">
      <c r="A42" s="79" t="s">
        <v>163</v>
      </c>
      <c r="B42" s="79"/>
      <c r="C42" s="79"/>
      <c r="D42" s="79" t="s">
        <v>187</v>
      </c>
      <c r="E42" s="79"/>
      <c r="F42" s="79"/>
      <c r="G42" s="79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6" customFormat="1" ht="24.75" customHeight="1" hidden="1">
      <c r="A43" s="119" t="s">
        <v>165</v>
      </c>
      <c r="B43" s="120"/>
      <c r="C43" s="120"/>
      <c r="D43" s="120"/>
      <c r="E43" s="120"/>
      <c r="F43" s="120"/>
      <c r="G43" s="12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7" ht="12.75">
      <c r="A44" s="30"/>
      <c r="B44" s="130"/>
      <c r="C44" s="130"/>
      <c r="D44" s="130"/>
      <c r="E44" s="130"/>
      <c r="F44" s="130"/>
      <c r="G44" s="130"/>
    </row>
    <row r="45" spans="1:7" ht="12.75">
      <c r="A45" s="30"/>
      <c r="B45" s="122"/>
      <c r="C45" s="122"/>
      <c r="D45" s="122"/>
      <c r="E45" s="122"/>
      <c r="F45" s="122"/>
      <c r="G45" s="122"/>
    </row>
    <row r="46" spans="1:7" ht="12.75">
      <c r="A46" s="31"/>
      <c r="B46" s="122"/>
      <c r="C46" s="122"/>
      <c r="D46" s="122"/>
      <c r="E46" s="122"/>
      <c r="F46" s="122"/>
      <c r="G46" s="122"/>
    </row>
    <row r="47" spans="1:7" ht="12.75">
      <c r="A47" s="31"/>
      <c r="B47" s="122"/>
      <c r="C47" s="122"/>
      <c r="D47" s="122"/>
      <c r="E47" s="122"/>
      <c r="F47" s="122"/>
      <c r="G47" s="122"/>
    </row>
    <row r="48" spans="1:7" ht="12.75">
      <c r="A48" s="32"/>
      <c r="B48" s="122"/>
      <c r="C48" s="122"/>
      <c r="D48" s="122"/>
      <c r="E48" s="122"/>
      <c r="F48" s="122"/>
      <c r="G48" s="122"/>
    </row>
    <row r="49" spans="1:7" ht="12.75">
      <c r="A49" s="32"/>
      <c r="B49" s="122"/>
      <c r="C49" s="122"/>
      <c r="D49" s="122"/>
      <c r="E49" s="122"/>
      <c r="F49" s="122"/>
      <c r="G49" s="122"/>
    </row>
    <row r="50" spans="1:7" ht="12.75">
      <c r="A50" s="32"/>
      <c r="B50" s="122"/>
      <c r="C50" s="122"/>
      <c r="D50" s="122"/>
      <c r="E50" s="122"/>
      <c r="F50" s="122"/>
      <c r="G50" s="122"/>
    </row>
    <row r="51" spans="1:7" ht="12.75">
      <c r="A51" s="30"/>
      <c r="B51" s="122"/>
      <c r="C51" s="122"/>
      <c r="D51" s="122"/>
      <c r="E51" s="122"/>
      <c r="F51" s="122"/>
      <c r="G51" s="122"/>
    </row>
    <row r="52" spans="1:7" ht="12.75">
      <c r="A52" s="30"/>
      <c r="B52" s="122"/>
      <c r="C52" s="122"/>
      <c r="D52" s="122"/>
      <c r="E52" s="122"/>
      <c r="F52" s="122"/>
      <c r="G52" s="122"/>
    </row>
    <row r="53" spans="1:7" ht="12.75">
      <c r="A53" s="30"/>
      <c r="B53" s="122"/>
      <c r="C53" s="122"/>
      <c r="D53" s="122"/>
      <c r="E53" s="122"/>
      <c r="F53" s="122"/>
      <c r="G53" s="122"/>
    </row>
    <row r="54" spans="1:7" ht="12.75">
      <c r="A54" s="30"/>
      <c r="B54" s="122"/>
      <c r="C54" s="122"/>
      <c r="D54" s="122"/>
      <c r="E54" s="122"/>
      <c r="F54" s="122"/>
      <c r="G54" s="122"/>
    </row>
    <row r="55" spans="1:7" ht="12.75">
      <c r="A55" s="30"/>
      <c r="B55" s="122"/>
      <c r="C55" s="122"/>
      <c r="D55" s="122"/>
      <c r="E55" s="122"/>
      <c r="F55" s="122"/>
      <c r="G55" s="122"/>
    </row>
    <row r="56" spans="1:7" ht="12.75">
      <c r="A56" s="30"/>
      <c r="B56" s="129"/>
      <c r="C56" s="129"/>
      <c r="D56" s="129"/>
      <c r="E56" s="129"/>
      <c r="F56" s="129"/>
      <c r="G56" s="129"/>
    </row>
    <row r="57" spans="1:7" ht="12.75">
      <c r="A57" s="30"/>
      <c r="B57" s="129"/>
      <c r="C57" s="129"/>
      <c r="D57" s="129"/>
      <c r="E57" s="129"/>
      <c r="F57" s="129"/>
      <c r="G57" s="129"/>
    </row>
    <row r="58" spans="1:7" ht="12.75">
      <c r="A58" s="30"/>
      <c r="B58" s="122"/>
      <c r="C58" s="122"/>
      <c r="D58" s="122"/>
      <c r="E58" s="122"/>
      <c r="F58" s="122"/>
      <c r="G58" s="122"/>
    </row>
    <row r="59" spans="1:7" ht="12.75">
      <c r="A59" s="30"/>
      <c r="B59" s="122"/>
      <c r="C59" s="122"/>
      <c r="D59" s="122"/>
      <c r="E59" s="122"/>
      <c r="F59" s="122"/>
      <c r="G59" s="122"/>
    </row>
    <row r="60" spans="1:7" ht="12.75">
      <c r="A60" s="30"/>
      <c r="B60" s="122"/>
      <c r="C60" s="122"/>
      <c r="D60" s="122"/>
      <c r="E60" s="122"/>
      <c r="F60" s="122"/>
      <c r="G60" s="122"/>
    </row>
    <row r="61" spans="1:7" ht="12.75">
      <c r="A61" s="30"/>
      <c r="B61" s="122"/>
      <c r="C61" s="122"/>
      <c r="D61" s="122"/>
      <c r="E61" s="122"/>
      <c r="F61" s="122"/>
      <c r="G61" s="122"/>
    </row>
    <row r="62" spans="1:7" ht="12.75">
      <c r="A62" s="31"/>
      <c r="B62" s="122"/>
      <c r="C62" s="122"/>
      <c r="D62" s="122"/>
      <c r="E62" s="122"/>
      <c r="F62" s="122"/>
      <c r="G62" s="122"/>
    </row>
    <row r="63" spans="1:7" ht="12.75">
      <c r="A63" s="31"/>
      <c r="B63" s="122"/>
      <c r="C63" s="122"/>
      <c r="D63" s="122"/>
      <c r="E63" s="122"/>
      <c r="F63" s="122"/>
      <c r="G63" s="122"/>
    </row>
    <row r="64" spans="1:7" ht="12.75">
      <c r="A64" s="32"/>
      <c r="B64" s="122"/>
      <c r="C64" s="122"/>
      <c r="D64" s="122"/>
      <c r="E64" s="122"/>
      <c r="F64" s="122"/>
      <c r="G64" s="122"/>
    </row>
    <row r="65" spans="1:7" ht="12.75">
      <c r="A65" s="32"/>
      <c r="B65" s="122"/>
      <c r="C65" s="122"/>
      <c r="D65" s="122"/>
      <c r="E65" s="122"/>
      <c r="F65" s="122"/>
      <c r="G65" s="122"/>
    </row>
    <row r="66" spans="1:7" ht="12.75">
      <c r="A66" s="32"/>
      <c r="B66" s="122"/>
      <c r="C66" s="122"/>
      <c r="D66" s="122"/>
      <c r="E66" s="122"/>
      <c r="F66" s="122"/>
      <c r="G66" s="122"/>
    </row>
    <row r="67" spans="1:7" ht="12.75">
      <c r="A67" s="30"/>
      <c r="B67" s="122"/>
      <c r="C67" s="122"/>
      <c r="D67" s="122"/>
      <c r="E67" s="122"/>
      <c r="F67" s="122"/>
      <c r="G67" s="122"/>
    </row>
    <row r="68" spans="1:7" ht="12.75">
      <c r="A68" s="30"/>
      <c r="B68" s="122"/>
      <c r="C68" s="122"/>
      <c r="D68" s="122"/>
      <c r="E68" s="122"/>
      <c r="F68" s="122"/>
      <c r="G68" s="122"/>
    </row>
    <row r="69" spans="1:7" ht="12.75">
      <c r="A69" s="30"/>
      <c r="B69" s="122"/>
      <c r="C69" s="122"/>
      <c r="D69" s="122"/>
      <c r="E69" s="122"/>
      <c r="F69" s="122"/>
      <c r="G69" s="122"/>
    </row>
    <row r="70" spans="1:7" ht="12.75">
      <c r="A70" s="30"/>
      <c r="B70" s="122"/>
      <c r="C70" s="122"/>
      <c r="D70" s="122"/>
      <c r="E70" s="122"/>
      <c r="F70" s="122"/>
      <c r="G70" s="122"/>
    </row>
    <row r="71" spans="1:7" ht="12.75">
      <c r="A71" s="31"/>
      <c r="B71" s="122"/>
      <c r="C71" s="122"/>
      <c r="D71" s="122"/>
      <c r="E71" s="122"/>
      <c r="F71" s="122"/>
      <c r="G71" s="122"/>
    </row>
    <row r="72" spans="1:7" ht="12.75">
      <c r="A72" s="31"/>
      <c r="B72" s="122"/>
      <c r="C72" s="122"/>
      <c r="D72" s="122"/>
      <c r="E72" s="122"/>
      <c r="F72" s="122"/>
      <c r="G72" s="122"/>
    </row>
    <row r="73" spans="1:7" ht="12.75">
      <c r="A73" s="32"/>
      <c r="B73" s="122"/>
      <c r="C73" s="122"/>
      <c r="D73" s="122"/>
      <c r="E73" s="122"/>
      <c r="F73" s="122"/>
      <c r="G73" s="122"/>
    </row>
    <row r="74" spans="1:7" ht="12.75">
      <c r="A74" s="32"/>
      <c r="B74" s="122"/>
      <c r="C74" s="122"/>
      <c r="D74" s="122"/>
      <c r="E74" s="122"/>
      <c r="F74" s="122"/>
      <c r="G74" s="122"/>
    </row>
    <row r="75" spans="1:7" ht="12.75">
      <c r="A75" s="32"/>
      <c r="B75" s="122"/>
      <c r="C75" s="122"/>
      <c r="D75" s="122"/>
      <c r="E75" s="122"/>
      <c r="F75" s="122"/>
      <c r="G75" s="122"/>
    </row>
    <row r="76" spans="1:7" ht="12.75">
      <c r="A76" s="32"/>
      <c r="B76" s="122"/>
      <c r="C76" s="122"/>
      <c r="D76" s="122"/>
      <c r="E76" s="122"/>
      <c r="F76" s="122"/>
      <c r="G76" s="122"/>
    </row>
    <row r="77" spans="1:7" ht="12.75">
      <c r="A77" s="32"/>
      <c r="B77" s="122"/>
      <c r="C77" s="122"/>
      <c r="D77" s="122"/>
      <c r="E77" s="122"/>
      <c r="F77" s="122"/>
      <c r="G77" s="122"/>
    </row>
    <row r="78" spans="1:7" ht="12.75">
      <c r="A78" s="32"/>
      <c r="B78" s="122"/>
      <c r="C78" s="122"/>
      <c r="D78" s="122"/>
      <c r="E78" s="122"/>
      <c r="F78" s="122"/>
      <c r="G78" s="122"/>
    </row>
    <row r="79" spans="1:7" ht="12.75">
      <c r="A79" s="32"/>
      <c r="B79" s="122"/>
      <c r="C79" s="122"/>
      <c r="D79" s="122"/>
      <c r="E79" s="122"/>
      <c r="F79" s="122"/>
      <c r="G79" s="122"/>
    </row>
    <row r="80" spans="1:7" ht="12.75">
      <c r="A80" s="32"/>
      <c r="B80" s="122"/>
      <c r="C80" s="122"/>
      <c r="D80" s="122"/>
      <c r="E80" s="122"/>
      <c r="F80" s="122"/>
      <c r="G80" s="122"/>
    </row>
    <row r="81" spans="1:7" ht="12.75">
      <c r="A81" s="32"/>
      <c r="B81" s="122"/>
      <c r="C81" s="122"/>
      <c r="D81" s="122"/>
      <c r="E81" s="122"/>
      <c r="F81" s="122"/>
      <c r="G81" s="122"/>
    </row>
    <row r="82" spans="1:23" s="28" customFormat="1" ht="15" customHeight="1">
      <c r="A82" s="33"/>
      <c r="B82" s="122"/>
      <c r="C82" s="122"/>
      <c r="D82" s="122"/>
      <c r="E82" s="122"/>
      <c r="F82" s="122"/>
      <c r="G82" s="12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9" customFormat="1" ht="12.75">
      <c r="A83" s="31"/>
      <c r="B83" s="122"/>
      <c r="C83" s="122"/>
      <c r="D83" s="122"/>
      <c r="E83" s="122"/>
      <c r="F83" s="122"/>
      <c r="G83" s="12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7" ht="12.75">
      <c r="A84" s="32"/>
      <c r="B84" s="122"/>
      <c r="C84" s="122"/>
      <c r="D84" s="122"/>
      <c r="E84" s="122"/>
      <c r="F84" s="122"/>
      <c r="G84" s="122"/>
    </row>
    <row r="85" spans="1:7" ht="12.75">
      <c r="A85" s="32"/>
      <c r="B85" s="122"/>
      <c r="C85" s="122"/>
      <c r="D85" s="122"/>
      <c r="E85" s="122"/>
      <c r="F85" s="122"/>
      <c r="G85" s="122"/>
    </row>
    <row r="86" spans="1:7" ht="12.75">
      <c r="A86" s="32"/>
      <c r="B86" s="122"/>
      <c r="C86" s="122"/>
      <c r="D86" s="122"/>
      <c r="E86" s="122"/>
      <c r="F86" s="122"/>
      <c r="G86" s="122"/>
    </row>
    <row r="87" spans="1:7" ht="12.75">
      <c r="A87" s="32"/>
      <c r="B87" s="122"/>
      <c r="C87" s="122"/>
      <c r="D87" s="122"/>
      <c r="E87" s="122"/>
      <c r="F87" s="122"/>
      <c r="G87" s="122"/>
    </row>
    <row r="88" spans="1:7" ht="12.75">
      <c r="A88" s="32"/>
      <c r="B88" s="122"/>
      <c r="C88" s="122"/>
      <c r="D88" s="122"/>
      <c r="E88" s="122"/>
      <c r="F88" s="122"/>
      <c r="G88" s="122"/>
    </row>
    <row r="89" spans="1:7" ht="12.75">
      <c r="A89" s="32"/>
      <c r="B89" s="122"/>
      <c r="C89" s="122"/>
      <c r="D89" s="122"/>
      <c r="E89" s="122"/>
      <c r="F89" s="122"/>
      <c r="G89" s="122"/>
    </row>
    <row r="90" spans="1:7" ht="12.75">
      <c r="A90" s="32"/>
      <c r="B90" s="122"/>
      <c r="C90" s="122"/>
      <c r="D90" s="122"/>
      <c r="E90" s="122"/>
      <c r="F90" s="122"/>
      <c r="G90" s="122"/>
    </row>
    <row r="91" spans="1:7" ht="12.75">
      <c r="A91" s="32"/>
      <c r="B91" s="122"/>
      <c r="C91" s="122"/>
      <c r="D91" s="122"/>
      <c r="E91" s="122"/>
      <c r="F91" s="122"/>
      <c r="G91" s="122"/>
    </row>
    <row r="92" spans="1:7" ht="12.75">
      <c r="A92" s="32"/>
      <c r="B92" s="122"/>
      <c r="C92" s="122"/>
      <c r="D92" s="122"/>
      <c r="E92" s="122"/>
      <c r="F92" s="122"/>
      <c r="G92" s="122"/>
    </row>
    <row r="93" spans="1:7" ht="12.75">
      <c r="A93" s="32"/>
      <c r="B93" s="122"/>
      <c r="C93" s="122"/>
      <c r="D93" s="122"/>
      <c r="E93" s="122"/>
      <c r="F93" s="122"/>
      <c r="G93" s="122"/>
    </row>
    <row r="94" spans="1:7" ht="12.75">
      <c r="A94" s="32"/>
      <c r="B94" s="122"/>
      <c r="C94" s="122"/>
      <c r="D94" s="122"/>
      <c r="E94" s="122"/>
      <c r="F94" s="122"/>
      <c r="G94" s="122"/>
    </row>
    <row r="95" spans="1:7" ht="12.75">
      <c r="A95" s="32"/>
      <c r="B95" s="122"/>
      <c r="C95" s="122"/>
      <c r="D95" s="122"/>
      <c r="E95" s="122"/>
      <c r="F95" s="122"/>
      <c r="G95" s="122"/>
    </row>
    <row r="96" spans="1:7" ht="12.75">
      <c r="A96" s="32"/>
      <c r="B96" s="122"/>
      <c r="C96" s="122"/>
      <c r="D96" s="122"/>
      <c r="E96" s="122"/>
      <c r="F96" s="122"/>
      <c r="G96" s="122"/>
    </row>
    <row r="97" spans="1:7" ht="12.75">
      <c r="A97" s="32"/>
      <c r="B97" s="122"/>
      <c r="C97" s="122"/>
      <c r="D97" s="122"/>
      <c r="E97" s="122"/>
      <c r="F97" s="122"/>
      <c r="G97" s="122"/>
    </row>
    <row r="98" spans="1:7" ht="12.75">
      <c r="A98" s="32"/>
      <c r="B98" s="122"/>
      <c r="C98" s="122"/>
      <c r="D98" s="122"/>
      <c r="E98" s="122"/>
      <c r="F98" s="122"/>
      <c r="G98" s="122"/>
    </row>
    <row r="99" spans="1:7" ht="12.75">
      <c r="A99" s="32"/>
      <c r="B99" s="122"/>
      <c r="C99" s="122"/>
      <c r="D99" s="122"/>
      <c r="E99" s="122"/>
      <c r="F99" s="122"/>
      <c r="G99" s="122"/>
    </row>
    <row r="100" spans="1:7" ht="12.75">
      <c r="A100" s="34"/>
      <c r="B100" s="34"/>
      <c r="C100" s="34"/>
      <c r="D100" s="34"/>
      <c r="E100" s="34"/>
      <c r="F100" s="34"/>
      <c r="G100" s="34"/>
    </row>
  </sheetData>
  <mergeCells count="120">
    <mergeCell ref="B57:D57"/>
    <mergeCell ref="E57:G57"/>
    <mergeCell ref="B44:D44"/>
    <mergeCell ref="E44:G44"/>
    <mergeCell ref="B45:D45"/>
    <mergeCell ref="E45:G45"/>
    <mergeCell ref="B46:D46"/>
    <mergeCell ref="E46:G46"/>
    <mergeCell ref="B56:D56"/>
    <mergeCell ref="E56:G56"/>
    <mergeCell ref="A1:G2"/>
    <mergeCell ref="A3:G3"/>
    <mergeCell ref="B99:D99"/>
    <mergeCell ref="E99:G99"/>
    <mergeCell ref="A4:G4"/>
    <mergeCell ref="B97:D97"/>
    <mergeCell ref="E97:G97"/>
    <mergeCell ref="B98:D98"/>
    <mergeCell ref="E98:G98"/>
    <mergeCell ref="B96:D96"/>
    <mergeCell ref="E96:G96"/>
    <mergeCell ref="B92:D92"/>
    <mergeCell ref="E92:G92"/>
    <mergeCell ref="B93:D93"/>
    <mergeCell ref="E93:G93"/>
    <mergeCell ref="B94:D94"/>
    <mergeCell ref="E94:G94"/>
    <mergeCell ref="B95:D95"/>
    <mergeCell ref="E95:G95"/>
    <mergeCell ref="B90:D90"/>
    <mergeCell ref="E90:G90"/>
    <mergeCell ref="B91:D91"/>
    <mergeCell ref="E91:G91"/>
    <mergeCell ref="B88:D88"/>
    <mergeCell ref="E88:G88"/>
    <mergeCell ref="B89:D89"/>
    <mergeCell ref="E89:G89"/>
    <mergeCell ref="B86:D86"/>
    <mergeCell ref="E86:G86"/>
    <mergeCell ref="B87:D87"/>
    <mergeCell ref="E87:G87"/>
    <mergeCell ref="B84:D84"/>
    <mergeCell ref="E84:G84"/>
    <mergeCell ref="B85:D85"/>
    <mergeCell ref="E85:G85"/>
    <mergeCell ref="B82:D82"/>
    <mergeCell ref="E82:G82"/>
    <mergeCell ref="B83:D83"/>
    <mergeCell ref="E83:G83"/>
    <mergeCell ref="B80:D80"/>
    <mergeCell ref="E80:G80"/>
    <mergeCell ref="B81:D81"/>
    <mergeCell ref="E81:G81"/>
    <mergeCell ref="B78:D78"/>
    <mergeCell ref="E78:G78"/>
    <mergeCell ref="B79:D79"/>
    <mergeCell ref="E79:G79"/>
    <mergeCell ref="B76:D76"/>
    <mergeCell ref="E76:G76"/>
    <mergeCell ref="B77:D77"/>
    <mergeCell ref="E77:G77"/>
    <mergeCell ref="B74:D74"/>
    <mergeCell ref="E74:G74"/>
    <mergeCell ref="B75:D75"/>
    <mergeCell ref="E75:G75"/>
    <mergeCell ref="B72:D72"/>
    <mergeCell ref="E72:G72"/>
    <mergeCell ref="B73:D73"/>
    <mergeCell ref="E73:G73"/>
    <mergeCell ref="B70:D70"/>
    <mergeCell ref="E70:G70"/>
    <mergeCell ref="B71:D71"/>
    <mergeCell ref="E71:G71"/>
    <mergeCell ref="B68:D68"/>
    <mergeCell ref="E68:G68"/>
    <mergeCell ref="B69:D69"/>
    <mergeCell ref="E69:G69"/>
    <mergeCell ref="B66:D66"/>
    <mergeCell ref="E66:G66"/>
    <mergeCell ref="B67:D67"/>
    <mergeCell ref="E67:G67"/>
    <mergeCell ref="B64:D64"/>
    <mergeCell ref="E64:G64"/>
    <mergeCell ref="B65:D65"/>
    <mergeCell ref="E65:G65"/>
    <mergeCell ref="B62:D62"/>
    <mergeCell ref="E62:G62"/>
    <mergeCell ref="B63:D63"/>
    <mergeCell ref="E63:G63"/>
    <mergeCell ref="B60:D60"/>
    <mergeCell ref="E60:G60"/>
    <mergeCell ref="B61:D61"/>
    <mergeCell ref="E61:G61"/>
    <mergeCell ref="B58:D58"/>
    <mergeCell ref="E58:G58"/>
    <mergeCell ref="B59:D59"/>
    <mergeCell ref="E59:G59"/>
    <mergeCell ref="B54:D54"/>
    <mergeCell ref="E54:G54"/>
    <mergeCell ref="B55:D55"/>
    <mergeCell ref="E55:G55"/>
    <mergeCell ref="B52:D52"/>
    <mergeCell ref="E52:G52"/>
    <mergeCell ref="B53:D53"/>
    <mergeCell ref="E53:G53"/>
    <mergeCell ref="B50:D50"/>
    <mergeCell ref="E50:G50"/>
    <mergeCell ref="B51:D51"/>
    <mergeCell ref="E51:G51"/>
    <mergeCell ref="B48:D48"/>
    <mergeCell ref="E48:G48"/>
    <mergeCell ref="B49:D49"/>
    <mergeCell ref="E49:G49"/>
    <mergeCell ref="A5:G5"/>
    <mergeCell ref="A43:G43"/>
    <mergeCell ref="B47:D47"/>
    <mergeCell ref="E47:G47"/>
    <mergeCell ref="A6:A7"/>
    <mergeCell ref="B6:D6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L27" sqref="L27"/>
    </sheetView>
  </sheetViews>
  <sheetFormatPr defaultColWidth="9.140625" defaultRowHeight="12.75"/>
  <cols>
    <col min="1" max="1" width="32.710937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46" t="s">
        <v>161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5.75">
      <c r="A2" s="146" t="s">
        <v>162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5.75">
      <c r="A3" s="86" t="s">
        <v>211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6.5" thickBot="1">
      <c r="A4" s="146" t="s">
        <v>199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0.5" customHeight="1">
      <c r="A5" s="147" t="s">
        <v>130</v>
      </c>
      <c r="B5" s="150" t="s">
        <v>14</v>
      </c>
      <c r="C5" s="152" t="s">
        <v>131</v>
      </c>
      <c r="D5" s="152"/>
      <c r="E5" s="152"/>
      <c r="F5" s="152"/>
      <c r="G5" s="153"/>
      <c r="H5" s="154" t="s">
        <v>132</v>
      </c>
      <c r="I5" s="155"/>
      <c r="J5" s="160" t="s">
        <v>133</v>
      </c>
      <c r="K5" s="154" t="s">
        <v>134</v>
      </c>
      <c r="L5" s="92"/>
    </row>
    <row r="6" spans="1:12" ht="12.75">
      <c r="A6" s="148"/>
      <c r="B6" s="151"/>
      <c r="C6" s="162" t="s">
        <v>135</v>
      </c>
      <c r="D6" s="131" t="s">
        <v>136</v>
      </c>
      <c r="E6" s="134" t="s">
        <v>137</v>
      </c>
      <c r="F6" s="135"/>
      <c r="G6" s="136"/>
      <c r="H6" s="156"/>
      <c r="I6" s="157"/>
      <c r="J6" s="161"/>
      <c r="K6" s="137"/>
      <c r="L6" s="93"/>
    </row>
    <row r="7" spans="1:12" ht="11.25" customHeight="1">
      <c r="A7" s="148"/>
      <c r="B7" s="151"/>
      <c r="C7" s="139"/>
      <c r="D7" s="132"/>
      <c r="E7" s="137"/>
      <c r="F7" s="138"/>
      <c r="G7" s="139"/>
      <c r="H7" s="156"/>
      <c r="I7" s="157"/>
      <c r="J7" s="161"/>
      <c r="K7" s="137"/>
      <c r="L7" s="93" t="s">
        <v>208</v>
      </c>
    </row>
    <row r="8" spans="1:12" ht="10.5" customHeight="1">
      <c r="A8" s="148"/>
      <c r="B8" s="151"/>
      <c r="C8" s="139"/>
      <c r="D8" s="132"/>
      <c r="E8" s="140"/>
      <c r="F8" s="141"/>
      <c r="G8" s="142"/>
      <c r="H8" s="158"/>
      <c r="I8" s="159"/>
      <c r="J8" s="161"/>
      <c r="K8" s="137"/>
      <c r="L8" s="93" t="s">
        <v>209</v>
      </c>
    </row>
    <row r="9" spans="1:12" ht="12.75" customHeight="1" hidden="1">
      <c r="A9" s="148"/>
      <c r="B9" s="151"/>
      <c r="C9" s="139"/>
      <c r="D9" s="132"/>
      <c r="E9" s="131" t="s">
        <v>138</v>
      </c>
      <c r="F9" s="131" t="s">
        <v>139</v>
      </c>
      <c r="G9" s="131" t="s">
        <v>140</v>
      </c>
      <c r="H9" s="131" t="s">
        <v>141</v>
      </c>
      <c r="I9" s="131" t="s">
        <v>142</v>
      </c>
      <c r="J9" s="161"/>
      <c r="K9" s="137"/>
      <c r="L9" s="93"/>
    </row>
    <row r="10" spans="1:12" ht="13.5" customHeight="1">
      <c r="A10" s="149"/>
      <c r="B10" s="151"/>
      <c r="C10" s="142"/>
      <c r="D10" s="133"/>
      <c r="E10" s="144"/>
      <c r="F10" s="133"/>
      <c r="G10" s="144"/>
      <c r="H10" s="144"/>
      <c r="I10" s="144"/>
      <c r="J10" s="144"/>
      <c r="K10" s="140"/>
      <c r="L10" s="94"/>
    </row>
    <row r="11" spans="1:12" ht="12.75" customHeight="1">
      <c r="A11" s="56" t="s">
        <v>143</v>
      </c>
      <c r="B11" s="57">
        <v>165</v>
      </c>
      <c r="C11" s="57"/>
      <c r="D11" s="57">
        <v>865</v>
      </c>
      <c r="E11" s="57">
        <v>113</v>
      </c>
      <c r="F11" s="57"/>
      <c r="G11" s="91">
        <v>2996</v>
      </c>
      <c r="H11" s="95">
        <v>562</v>
      </c>
      <c r="I11" s="95">
        <v>-2289</v>
      </c>
      <c r="J11" s="57"/>
      <c r="K11" s="91">
        <f>SUM(B11:J11)</f>
        <v>2412</v>
      </c>
      <c r="L11" s="96"/>
    </row>
    <row r="12" spans="1:12" ht="17.25" customHeight="1">
      <c r="A12" s="43" t="s">
        <v>144</v>
      </c>
      <c r="B12" s="97"/>
      <c r="C12" s="97"/>
      <c r="D12" s="97"/>
      <c r="E12" s="97"/>
      <c r="F12" s="97"/>
      <c r="G12" s="97"/>
      <c r="H12" s="97"/>
      <c r="I12" s="98"/>
      <c r="J12" s="97"/>
      <c r="K12" s="91">
        <f aca="true" t="shared" si="0" ref="K12:K29">SUM(B12:J12)</f>
        <v>0</v>
      </c>
      <c r="L12" s="54"/>
    </row>
    <row r="13" spans="1:12" ht="12.75">
      <c r="A13" s="44" t="s">
        <v>145</v>
      </c>
      <c r="B13" s="99"/>
      <c r="C13" s="99"/>
      <c r="D13" s="99"/>
      <c r="E13" s="99"/>
      <c r="F13" s="99"/>
      <c r="G13" s="100"/>
      <c r="H13" s="100"/>
      <c r="I13" s="99"/>
      <c r="J13" s="101"/>
      <c r="K13" s="91">
        <f t="shared" si="0"/>
        <v>0</v>
      </c>
      <c r="L13" s="54"/>
    </row>
    <row r="14" spans="1:12" ht="12.75">
      <c r="A14" s="44" t="s">
        <v>146</v>
      </c>
      <c r="B14" s="99"/>
      <c r="C14" s="99"/>
      <c r="D14" s="99"/>
      <c r="E14" s="99"/>
      <c r="F14" s="99"/>
      <c r="G14" s="99"/>
      <c r="H14" s="102"/>
      <c r="I14" s="102"/>
      <c r="J14" s="102"/>
      <c r="K14" s="91">
        <f t="shared" si="0"/>
        <v>0</v>
      </c>
      <c r="L14" s="54"/>
    </row>
    <row r="15" spans="1:12" ht="12.75">
      <c r="A15" s="45" t="s">
        <v>147</v>
      </c>
      <c r="B15" s="103"/>
      <c r="C15" s="103"/>
      <c r="D15" s="103"/>
      <c r="E15" s="104"/>
      <c r="F15" s="105"/>
      <c r="G15" s="105"/>
      <c r="H15" s="103">
        <v>79</v>
      </c>
      <c r="I15" s="103"/>
      <c r="J15" s="104"/>
      <c r="K15" s="91">
        <f t="shared" si="0"/>
        <v>79</v>
      </c>
      <c r="L15" s="54">
        <v>10</v>
      </c>
    </row>
    <row r="16" spans="1:12" ht="12.75">
      <c r="A16" s="46" t="s">
        <v>148</v>
      </c>
      <c r="B16" s="97">
        <v>555</v>
      </c>
      <c r="C16" s="97"/>
      <c r="D16" s="97"/>
      <c r="E16" s="97"/>
      <c r="F16" s="97"/>
      <c r="G16" s="97"/>
      <c r="H16" s="97">
        <v>-555</v>
      </c>
      <c r="I16" s="97"/>
      <c r="J16" s="97"/>
      <c r="K16" s="91">
        <f t="shared" si="0"/>
        <v>0</v>
      </c>
      <c r="L16" s="54"/>
    </row>
    <row r="17" spans="1:12" ht="12.75">
      <c r="A17" s="47" t="s">
        <v>149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91">
        <f t="shared" si="0"/>
        <v>0</v>
      </c>
      <c r="L17" s="54"/>
    </row>
    <row r="18" spans="1:12" ht="12.75">
      <c r="A18" s="44" t="s">
        <v>150</v>
      </c>
      <c r="B18" s="99"/>
      <c r="C18" s="99"/>
      <c r="D18" s="99"/>
      <c r="E18" s="99"/>
      <c r="F18" s="99"/>
      <c r="G18" s="100">
        <v>-2289</v>
      </c>
      <c r="H18" s="100"/>
      <c r="I18" s="99">
        <v>2289</v>
      </c>
      <c r="J18" s="101"/>
      <c r="K18" s="91">
        <f t="shared" si="0"/>
        <v>0</v>
      </c>
      <c r="L18" s="54"/>
    </row>
    <row r="19" spans="1:12" ht="22.5">
      <c r="A19" s="43" t="s">
        <v>151</v>
      </c>
      <c r="B19" s="97"/>
      <c r="C19" s="97"/>
      <c r="D19" s="97"/>
      <c r="E19" s="97"/>
      <c r="F19" s="97"/>
      <c r="G19" s="97"/>
      <c r="H19" s="97"/>
      <c r="I19" s="97"/>
      <c r="J19" s="97"/>
      <c r="K19" s="91">
        <f t="shared" si="0"/>
        <v>0</v>
      </c>
      <c r="L19" s="54"/>
    </row>
    <row r="20" spans="1:12" ht="12.75">
      <c r="A20" s="44" t="s">
        <v>152</v>
      </c>
      <c r="B20" s="99"/>
      <c r="C20" s="99"/>
      <c r="D20" s="99"/>
      <c r="E20" s="99"/>
      <c r="F20" s="99"/>
      <c r="G20" s="99"/>
      <c r="H20" s="100"/>
      <c r="I20" s="100"/>
      <c r="J20" s="99"/>
      <c r="K20" s="91">
        <f t="shared" si="0"/>
        <v>0</v>
      </c>
      <c r="L20" s="54"/>
    </row>
    <row r="21" spans="1:12" ht="12.75">
      <c r="A21" s="44" t="s">
        <v>153</v>
      </c>
      <c r="B21" s="99"/>
      <c r="C21" s="99"/>
      <c r="D21" s="99"/>
      <c r="E21" s="99"/>
      <c r="F21" s="99"/>
      <c r="G21" s="99"/>
      <c r="H21" s="102"/>
      <c r="I21" s="102"/>
      <c r="J21" s="107"/>
      <c r="K21" s="91">
        <f t="shared" si="0"/>
        <v>0</v>
      </c>
      <c r="L21" s="54"/>
    </row>
    <row r="22" spans="1:12" ht="19.5" customHeight="1">
      <c r="A22" s="43" t="s">
        <v>154</v>
      </c>
      <c r="B22" s="97"/>
      <c r="C22" s="97"/>
      <c r="D22" s="97"/>
      <c r="E22" s="97"/>
      <c r="F22" s="97"/>
      <c r="G22" s="97"/>
      <c r="H22" s="97"/>
      <c r="I22" s="97"/>
      <c r="J22" s="97"/>
      <c r="K22" s="91">
        <f t="shared" si="0"/>
        <v>0</v>
      </c>
      <c r="L22" s="54"/>
    </row>
    <row r="23" spans="1:12" ht="12.75">
      <c r="A23" s="44" t="s">
        <v>152</v>
      </c>
      <c r="B23" s="99"/>
      <c r="C23" s="99"/>
      <c r="D23" s="99"/>
      <c r="E23" s="99"/>
      <c r="F23" s="99"/>
      <c r="G23" s="99"/>
      <c r="H23" s="103"/>
      <c r="I23" s="103"/>
      <c r="J23" s="104"/>
      <c r="K23" s="91">
        <f t="shared" si="0"/>
        <v>0</v>
      </c>
      <c r="L23" s="54"/>
    </row>
    <row r="24" spans="1:12" ht="12.75">
      <c r="A24" s="44" t="s">
        <v>153</v>
      </c>
      <c r="B24" s="99"/>
      <c r="C24" s="99"/>
      <c r="D24" s="99"/>
      <c r="E24" s="99"/>
      <c r="F24" s="99"/>
      <c r="G24" s="99"/>
      <c r="H24" s="100"/>
      <c r="I24" s="100"/>
      <c r="J24" s="99"/>
      <c r="K24" s="91">
        <f t="shared" si="0"/>
        <v>0</v>
      </c>
      <c r="L24" s="54"/>
    </row>
    <row r="25" spans="1:12" ht="18" customHeight="1">
      <c r="A25" s="43" t="s">
        <v>155</v>
      </c>
      <c r="B25" s="97"/>
      <c r="C25" s="97"/>
      <c r="D25" s="97"/>
      <c r="E25" s="97"/>
      <c r="F25" s="97"/>
      <c r="G25" s="97"/>
      <c r="H25" s="97"/>
      <c r="I25" s="97"/>
      <c r="J25" s="97"/>
      <c r="K25" s="91">
        <f t="shared" si="0"/>
        <v>0</v>
      </c>
      <c r="L25" s="54"/>
    </row>
    <row r="26" spans="1:12" ht="12.75">
      <c r="A26" s="45" t="s">
        <v>156</v>
      </c>
      <c r="B26" s="103">
        <v>602</v>
      </c>
      <c r="C26" s="103"/>
      <c r="D26" s="103"/>
      <c r="E26" s="104"/>
      <c r="F26" s="105"/>
      <c r="G26" s="105">
        <v>-602</v>
      </c>
      <c r="H26" s="103"/>
      <c r="I26" s="103"/>
      <c r="J26" s="104"/>
      <c r="K26" s="91">
        <f t="shared" si="0"/>
        <v>0</v>
      </c>
      <c r="L26" s="54">
        <v>1775</v>
      </c>
    </row>
    <row r="27" spans="1:12" ht="12.75">
      <c r="A27" s="56" t="s">
        <v>157</v>
      </c>
      <c r="B27" s="57">
        <f>SUM(B11:B26)</f>
        <v>1322</v>
      </c>
      <c r="C27" s="57">
        <f aca="true" t="shared" si="1" ref="C27:K27">SUM(C11:C26)</f>
        <v>0</v>
      </c>
      <c r="D27" s="57">
        <f t="shared" si="1"/>
        <v>865</v>
      </c>
      <c r="E27" s="57">
        <f t="shared" si="1"/>
        <v>113</v>
      </c>
      <c r="F27" s="57">
        <f t="shared" si="1"/>
        <v>0</v>
      </c>
      <c r="G27" s="57">
        <f t="shared" si="1"/>
        <v>105</v>
      </c>
      <c r="H27" s="57">
        <f t="shared" si="1"/>
        <v>86</v>
      </c>
      <c r="I27" s="57">
        <f t="shared" si="1"/>
        <v>0</v>
      </c>
      <c r="J27" s="57">
        <f t="shared" si="1"/>
        <v>0</v>
      </c>
      <c r="K27" s="91">
        <f t="shared" si="1"/>
        <v>2491</v>
      </c>
      <c r="L27" s="54">
        <f>SUM(L12:L26)</f>
        <v>1785</v>
      </c>
    </row>
    <row r="28" spans="1:12" ht="20.25" customHeight="1">
      <c r="A28" s="43" t="s">
        <v>158</v>
      </c>
      <c r="B28" s="97"/>
      <c r="C28" s="97"/>
      <c r="D28" s="97"/>
      <c r="E28" s="97"/>
      <c r="F28" s="97"/>
      <c r="G28" s="97"/>
      <c r="H28" s="97"/>
      <c r="I28" s="97"/>
      <c r="J28" s="97"/>
      <c r="K28" s="91">
        <f t="shared" si="0"/>
        <v>0</v>
      </c>
      <c r="L28" s="54"/>
    </row>
    <row r="29" spans="1:12" ht="18" customHeight="1" thickBot="1">
      <c r="A29" s="43" t="s">
        <v>159</v>
      </c>
      <c r="B29" s="97"/>
      <c r="C29" s="97"/>
      <c r="D29" s="97"/>
      <c r="E29" s="97"/>
      <c r="F29" s="97"/>
      <c r="G29" s="97"/>
      <c r="H29" s="97"/>
      <c r="I29" s="97"/>
      <c r="J29" s="97"/>
      <c r="K29" s="91">
        <f t="shared" si="0"/>
        <v>0</v>
      </c>
      <c r="L29" s="54"/>
    </row>
    <row r="30" spans="1:12" ht="18" customHeight="1" thickBot="1">
      <c r="A30" s="85" t="s">
        <v>160</v>
      </c>
      <c r="B30" s="57">
        <f>SUM(B27:B29)</f>
        <v>1322</v>
      </c>
      <c r="C30" s="57">
        <f aca="true" t="shared" si="2" ref="C30:K30">SUM(C27:C29)</f>
        <v>0</v>
      </c>
      <c r="D30" s="57">
        <f t="shared" si="2"/>
        <v>865</v>
      </c>
      <c r="E30" s="57">
        <f t="shared" si="2"/>
        <v>113</v>
      </c>
      <c r="F30" s="57">
        <f t="shared" si="2"/>
        <v>0</v>
      </c>
      <c r="G30" s="57">
        <f t="shared" si="2"/>
        <v>105</v>
      </c>
      <c r="H30" s="57">
        <f t="shared" si="2"/>
        <v>86</v>
      </c>
      <c r="I30" s="57">
        <f t="shared" si="2"/>
        <v>0</v>
      </c>
      <c r="J30" s="57">
        <f t="shared" si="2"/>
        <v>0</v>
      </c>
      <c r="K30" s="91">
        <f t="shared" si="2"/>
        <v>2491</v>
      </c>
      <c r="L30" s="54">
        <f>SUM(L27:L29)</f>
        <v>1785</v>
      </c>
    </row>
    <row r="31" spans="1:12" ht="12.7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34"/>
    </row>
    <row r="32" spans="1:12" ht="12.75">
      <c r="A32" s="145" t="s">
        <v>210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" ht="12.75">
      <c r="A33" s="145" t="s">
        <v>186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" ht="3.7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34"/>
    </row>
    <row r="35" spans="1:12" ht="12.75" hidden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34"/>
    </row>
    <row r="36" spans="1:12" ht="12.75" hidden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34"/>
    </row>
    <row r="37" spans="1:11" ht="12.75" hidden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ht="12.75" hidden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</sheetData>
  <mergeCells count="20">
    <mergeCell ref="A4:L4"/>
    <mergeCell ref="A1:L1"/>
    <mergeCell ref="A2:L2"/>
    <mergeCell ref="A5:A10"/>
    <mergeCell ref="B5:B10"/>
    <mergeCell ref="C5:G5"/>
    <mergeCell ref="H5:I8"/>
    <mergeCell ref="J5:J10"/>
    <mergeCell ref="K5:K10"/>
    <mergeCell ref="C6:C10"/>
    <mergeCell ref="D6:D10"/>
    <mergeCell ref="E6:G8"/>
    <mergeCell ref="A36:K36"/>
    <mergeCell ref="I9:I10"/>
    <mergeCell ref="E9:E10"/>
    <mergeCell ref="F9:F10"/>
    <mergeCell ref="G9:G10"/>
    <mergeCell ref="H9:H10"/>
    <mergeCell ref="A32:L32"/>
    <mergeCell ref="A33:L3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2008-02-26T12:19:36Z</cp:lastPrinted>
  <dcterms:created xsi:type="dcterms:W3CDTF">2006-10-09T12:52:02Z</dcterms:created>
  <dcterms:modified xsi:type="dcterms:W3CDTF">2008-02-28T09:53:57Z</dcterms:modified>
  <cp:category/>
  <cp:version/>
  <cp:contentType/>
  <cp:contentStatus/>
</cp:coreProperties>
</file>