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50" windowHeight="1164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<sst xmlns="http://schemas.openxmlformats.org/spreadsheetml/2006/main" count="600" uniqueCount="535">
  <si>
    <t>BALANCE SHEET</t>
  </si>
  <si>
    <t>Company name: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</si>
  <si>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</si>
  <si>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</si>
  <si>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</si>
  <si>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</si>
  <si>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</si>
  <si>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</si>
  <si>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</si>
  <si>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</si>
  <si>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</si>
  <si>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</si>
  <si>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</si>
  <si>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</si>
  <si>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</si>
  <si>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</si>
  <si>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</si>
  <si>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</si>
  <si>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</si>
  <si>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</si>
  <si>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</si>
  <si>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</si>
  <si>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</si>
  <si>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</si>
  <si>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</si>
  <si>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</si>
  <si>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</si>
  <si>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</si>
  <si>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</si>
  <si>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</si>
  <si>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</si>
  <si>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</si>
  <si>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</si>
  <si>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</si>
  <si>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</si>
  <si>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</si>
  <si>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</si>
  <si>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</si>
  <si>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</si>
  <si>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</si>
  <si>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</si>
  <si>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</si>
  <si>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</si>
  <si>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</si>
  <si>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</si>
  <si>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</si>
  <si>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</si>
  <si>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</si>
  <si>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</si>
  <si>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</si>
  <si>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</si>
  <si>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</si>
  <si>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</si>
  <si>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</si>
  <si>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</si>
  <si>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</si>
  <si>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</si>
  <si>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</si>
  <si>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</si>
  <si>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</si>
  <si>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</si>
  <si>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</si>
  <si>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</si>
  <si>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</si>
  <si>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</si>
  <si>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</si>
  <si>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</si>
  <si>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</si>
  <si>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</si>
  <si>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</si>
  <si>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</si>
  <si>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</si>
  <si>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</si>
  <si>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</si>
  <si>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</si>
  <si>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</si>
  <si>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</si>
  <si>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</si>
  <si>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</si>
  <si>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</si>
  <si>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</si>
  <si>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</si>
  <si>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</si>
  <si>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</si>
  <si>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</si>
  <si>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</si>
  <si>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</si>
  <si>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</si>
  <si>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</si>
  <si>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</si>
  <si>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</si>
  <si>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</si>
  <si>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</si>
  <si>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</si>
  <si>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</si>
  <si>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</si>
  <si>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</si>
  <si>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</si>
  <si>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</si>
  <si>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</si>
  <si>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</si>
  <si>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</si>
  <si>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</si>
  <si>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</si>
  <si>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</si>
  <si>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</si>
  <si>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</si>
  <si>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</si>
  <si>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</si>
  <si>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</si>
  <si>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</si>
  <si>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</si>
  <si>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</si>
  <si>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</si>
  <si>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</si>
  <si>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</si>
  <si>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</si>
  <si>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</si>
  <si>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</si>
  <si>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</si>
  <si>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</si>
  <si>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</si>
  <si>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</si>
  <si>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</si>
  <si>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</si>
  <si>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</si>
  <si>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</si>
  <si>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</si>
  <si>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</si>
  <si>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</si>
  <si>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</si>
  <si>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</si>
  <si>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</si>
  <si>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</si>
  <si>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</si>
  <si>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</si>
  <si>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</si>
  <si>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</si>
  <si>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</si>
  <si>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</si>
  <si>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</si>
  <si>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</si>
  <si>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</si>
  <si>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</si>
  <si>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</si>
  <si>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</si>
  <si>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</si>
  <si>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</si>
  <si>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</si>
  <si>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</si>
  <si>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</si>
  <si>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</si>
  <si>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</si>
  <si>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</si>
  <si>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</si>
  <si>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</si>
  <si>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</si>
  <si>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</si>
  <si>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</si>
  <si>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</si>
  <si>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</si>
  <si>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</si>
  <si>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</si>
  <si>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</si>
  <si>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</si>
  <si>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</si>
  <si>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</si>
  <si>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</si>
  <si>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</si>
  <si>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</si>
  <si>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</si>
  <si>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</si>
  <si>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</si>
  <si>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</si>
  <si>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</si>
  <si>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</si>
  <si>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</si>
  <si>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</si>
  <si>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</si>
  <si>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</si>
  <si>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</si>
  <si>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</si>
  <si>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</si>
  <si>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</si>
  <si>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</si>
  <si>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</si>
  <si>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</si>
  <si>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</si>
  <si>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</si>
  <si>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</si>
  <si>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</si>
  <si>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</si>
  <si>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</si>
  <si>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</si>
  <si>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</si>
  <si>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</si>
  <si>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</si>
  <si>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</si>
  <si>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</si>
  <si>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</si>
  <si>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</si>
  <si>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</si>
  <si>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</si>
  <si>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</si>
  <si>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</si>
  <si>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</si>
  <si>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</si>
  <si>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</si>
  <si>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</si>
  <si>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</si>
  <si>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</si>
  <si>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</si>
  <si>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</si>
  <si>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</si>
  <si>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</si>
  <si>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</si>
  <si>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</si>
  <si>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</si>
  <si>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</si>
  <si>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</si>
  <si>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</si>
  <si>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</si>
  <si>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</si>
  <si>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</si>
  <si>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</si>
  <si>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</si>
  <si>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</si>
  <si>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</si>
  <si>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</si>
  <si>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</si>
  <si>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</si>
  <si>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</si>
  <si>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</si>
  <si>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</si>
  <si>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</si>
  <si>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</si>
  <si>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</si>
  <si>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</si>
  <si>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</si>
  <si>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</si>
  <si>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</si>
  <si>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</si>
  <si>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</si>
  <si>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</si>
  <si>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</si>
  <si>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</si>
  <si>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</si>
  <si>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</si>
  <si>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</si>
  <si>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</si>
  <si>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</si>
  <si>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</si>
  <si>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</si>
  <si>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</si>
  <si>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</si>
  <si>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</si>
  <si>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</si>
  <si>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</si>
  <si>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</si>
  <si>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</si>
  <si>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</si>
  <si>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</si>
  <si>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</si>
  <si>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</si>
  <si>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</si>
  <si>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</si>
  <si>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</si>
  <si>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</si>
  <si>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</si>
  <si>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</si>
  <si>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</si>
  <si>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</si>
  <si>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</si>
  <si>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</si>
  <si>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</si>
  <si>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</si>
  <si>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</si>
  <si>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</si>
  <si>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</si>
  <si>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</si>
  <si>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</si>
  <si>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</si>
  <si>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</si>
  <si>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</si>
  <si>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</si>
  <si>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</si>
  <si>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</si>
  <si>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</si>
  <si>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</si>
  <si>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</si>
  <si>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</si>
  <si>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</si>
  <si>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</si>
  <si>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</si>
  <si>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</si>
  <si>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</si>
  <si>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</si>
  <si>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</si>
  <si>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</si>
  <si>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</si>
  <si>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</si>
  <si>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</si>
  <si>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</si>
  <si>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</si>
  <si>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</si>
  <si>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</si>
  <si>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</si>
  <si>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</si>
  <si>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</si>
  <si>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</si>
  <si>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</si>
  <si>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</si>
  <si>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</si>
  <si>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</si>
  <si>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</si>
  <si>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</si>
  <si>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</si>
  <si>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</si>
  <si>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</si>
  <si>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</si>
  <si>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</si>
  <si>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</si>
  <si>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</si>
  <si>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</si>
  <si>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</si>
  <si>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</si>
  <si>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</si>
  <si>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</si>
  <si>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</si>
  <si>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</si>
  <si>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</si>
  <si>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</si>
  <si>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</si>
  <si>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</si>
  <si>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</si>
  <si>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</si>
  <si>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</si>
  <si>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</si>
  <si>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</si>
  <si>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</si>
  <si>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</si>
  <si>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</si>
  <si>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</si>
  <si>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</si>
  <si>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</si>
  <si>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</si>
  <si>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</si>
  <si>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</si>
  <si>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</si>
  <si>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</si>
  <si>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</si>
  <si>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</si>
  <si>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</si>
  <si>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</si>
  <si>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</si>
  <si>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</si>
  <si>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</si>
  <si>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</si>
  <si>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</si>
  <si>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</si>
  <si>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</si>
  <si>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</si>
  <si>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</si>
  <si>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</si>
  <si>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</si>
  <si>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</si>
  <si>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</si>
  <si>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</si>
  <si>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</si>
  <si>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</si>
  <si>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</si>
  <si>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</si>
  <si>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</si>
  <si>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</si>
  <si>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</si>
  <si>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</si>
  <si>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</si>
  <si>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</si>
  <si>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</si>
  <si>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</si>
  <si>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</si>
  <si>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</si>
  <si>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</si>
  <si>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</si>
  <si>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</si>
  <si>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</si>
  <si>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</si>
  <si>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</si>
  <si>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</si>
  <si>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</si>
  <si>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</si>
  <si>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</si>
  <si>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</si>
  <si>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</si>
  <si>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</si>
  <si>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</si>
  <si>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</si>
  <si>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</si>
  <si>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</si>
  <si>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</si>
  <si>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</si>
  <si>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</si>
  <si>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</si>
  <si>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</si>
  <si>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</si>
  <si>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</si>
  <si>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</si>
  <si>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</si>
  <si>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</si>
  <si>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</si>
  <si>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</si>
  <si>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</si>
  <si>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</si>
  <si>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</si>
  <si>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</si>
  <si>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</si>
  <si>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</si>
  <si>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</si>
  <si>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</si>
  <si>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</si>
  <si>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</si>
  <si>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</si>
  <si>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</si>
  <si>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</si>
  <si>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</si>
  <si>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</si>
  <si>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</si>
  <si>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</si>
  <si>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</si>
  <si>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</si>
  <si>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</si>
  <si>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</si>
  <si>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</si>
  <si>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</si>
  <si>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</si>
  <si>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</si>
  <si>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</si>
  <si>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</si>
  <si>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</si>
  <si>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</si>
  <si>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</si>
  <si>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</si>
  <si>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</si>
  <si>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</si>
  <si>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</si>
  <si>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</si>
  <si>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</si>
  <si>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</si>
  <si>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</si>
  <si>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</si>
  <si>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</si>
  <si>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</si>
  <si>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</si>
  <si>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</si>
  <si>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</si>
  <si>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</si>
  <si>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</si>
  <si>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</si>
  <si>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</si>
  <si>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</si>
  <si>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</si>
  <si>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</si>
  <si>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</si>
  <si>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</si>
  <si>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</si>
  <si>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</si>
  <si>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</si>
  <si>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</si>
  <si>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</si>
  <si>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</si>
  <si>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</si>
  <si>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</si>
  <si>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</si>
  <si>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</si>
  <si>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</si>
  <si>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</si>
  <si>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</si>
  <si>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</si>
  <si>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</si>
  <si>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</si>
  <si>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</si>
  <si>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</si>
  <si>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</si>
  <si>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</si>
  <si>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</si>
  <si>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</si>
  <si>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</si>
  <si>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</si>
  <si>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</si>
  <si>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</si>
  <si>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</si>
  <si>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</si>
  <si>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</si>
  <si>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</si>
  <si>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</si>
  <si>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</si>
  <si>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</si>
  <si>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</si>
  <si>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</si>
  <si>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</si>
  <si>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</si>
  <si>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</si>
  <si>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</si>
  <si>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</si>
  <si>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</si>
  <si>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</si>
  <si>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</si>
  <si>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</si>
  <si>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</si>
  <si>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</si>
  <si>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</si>
  <si>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</si>
  <si>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</si>
  <si>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</si>
  <si>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</si>
  <si>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</si>
  <si>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</si>
  <si>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</si>
  <si>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</si>
  <si>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</si>
  <si>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</si>
  <si>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</si>
  <si>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</si>
  <si>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РГ-05-380</t>
  </si>
  <si>
    <t>Accountant: Mariana Patova</t>
  </si>
  <si>
    <t>"BALKANCAR  ZARYA" Plc</t>
  </si>
  <si>
    <t>Accountant:Mariana Patova</t>
  </si>
  <si>
    <t>non-consolidated</t>
  </si>
  <si>
    <t>Balkancar ZARYA Plc</t>
  </si>
  <si>
    <t>Manager: Dimitar Ivantchoff</t>
  </si>
  <si>
    <t>Manager:Dimitar Ivantchoff</t>
  </si>
  <si>
    <t>Date:19.04.2016</t>
  </si>
  <si>
    <t>Date: 19.04.2016</t>
  </si>
  <si>
    <t>01.01.2016 - 31.03.2016</t>
  </si>
  <si>
    <t>01.01.2016-31.03.2016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</si>
</sst>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Times New Roman 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65">
    <xf numFmtId="0" fontId="0" fillId="0" borderId="0" xfId="0" applyAlignment="1">
      <alignment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vertical="top" wrapText="1"/>
      <protection locked="0"/>
    </xf>
    <xf numFmtId="0" fontId="3" fillId="0" borderId="0" xfId="19" applyFont="1" applyAlignment="1" applyProtection="1">
      <alignment vertical="top"/>
      <protection locked="0"/>
    </xf>
    <xf numFmtId="0" fontId="4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horizontal="centerContinuous" vertical="top" wrapText="1"/>
      <protection locked="0"/>
    </xf>
    <xf numFmtId="0" fontId="1" fillId="0" borderId="0" xfId="19" applyFont="1" applyAlignment="1" applyProtection="1">
      <alignment horizontal="center" vertical="top" wrapText="1"/>
      <protection locked="0"/>
    </xf>
    <xf numFmtId="0" fontId="1" fillId="0" borderId="0" xfId="19" applyFont="1" applyBorder="1" applyAlignment="1" applyProtection="1">
      <alignment vertical="top" wrapText="1"/>
      <protection locked="0"/>
    </xf>
    <xf numFmtId="0" fontId="1" fillId="0" borderId="1" xfId="19" applyFont="1" applyBorder="1" applyAlignment="1" applyProtection="1">
      <alignment horizontal="left" vertical="top" wrapText="1"/>
      <protection locked="0"/>
    </xf>
    <xf numFmtId="0" fontId="3" fillId="0" borderId="0" xfId="19" applyFont="1" applyAlignment="1" applyProtection="1">
      <alignment horizontal="left" vertical="top"/>
      <protection locked="0"/>
    </xf>
    <xf numFmtId="0" fontId="1" fillId="0" borderId="1" xfId="19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1" fillId="0" borderId="1" xfId="19" applyFont="1" applyBorder="1" applyAlignment="1" applyProtection="1">
      <alignment horizontal="left" vertical="top"/>
      <protection locked="0"/>
    </xf>
    <xf numFmtId="0" fontId="1" fillId="0" borderId="0" xfId="20" applyFont="1" applyAlignment="1" applyProtection="1">
      <alignment wrapText="1"/>
      <protection locked="0"/>
    </xf>
    <xf numFmtId="0" fontId="1" fillId="0" borderId="2" xfId="19" applyFont="1" applyBorder="1" applyAlignment="1" applyProtection="1">
      <alignment horizontal="center" vertical="center"/>
      <protection/>
    </xf>
    <xf numFmtId="0" fontId="1" fillId="0" borderId="3" xfId="19" applyFont="1" applyBorder="1" applyAlignment="1" applyProtection="1">
      <alignment horizontal="center" vertical="top" wrapText="1"/>
      <protection/>
    </xf>
    <xf numFmtId="14" fontId="1" fillId="0" borderId="3" xfId="19" applyNumberFormat="1" applyFont="1" applyBorder="1" applyAlignment="1" applyProtection="1">
      <alignment horizontal="center" vertical="top" wrapText="1"/>
      <protection/>
    </xf>
    <xf numFmtId="49" fontId="1" fillId="0" borderId="3" xfId="19" applyNumberFormat="1" applyFont="1" applyBorder="1" applyAlignment="1" applyProtection="1">
      <alignment horizontal="center" vertical="center" wrapText="1"/>
      <protection/>
    </xf>
    <xf numFmtId="0" fontId="5" fillId="2" borderId="4" xfId="19" applyFont="1" applyFill="1" applyBorder="1" applyAlignment="1" applyProtection="1">
      <alignment horizontal="left" vertical="top" wrapText="1"/>
      <protection/>
    </xf>
    <xf numFmtId="49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horizontal="left" vertical="top" wrapText="1"/>
      <protection/>
    </xf>
    <xf numFmtId="0" fontId="6" fillId="2" borderId="5" xfId="19" applyFont="1" applyFill="1" applyBorder="1" applyAlignment="1" applyProtection="1">
      <alignment vertical="top" wrapText="1"/>
      <protection/>
    </xf>
    <xf numFmtId="0" fontId="3" fillId="0" borderId="1" xfId="19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 wrapText="1"/>
      <protection/>
    </xf>
    <xf numFmtId="49" fontId="4" fillId="0" borderId="1" xfId="19" applyNumberFormat="1" applyFont="1" applyBorder="1" applyAlignment="1" applyProtection="1">
      <alignment horizontal="right" vertical="top" wrapText="1"/>
      <protection/>
    </xf>
    <xf numFmtId="1" fontId="4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19" applyFont="1" applyFill="1" applyBorder="1" applyAlignment="1" applyProtection="1">
      <alignment vertical="top"/>
      <protection/>
    </xf>
    <xf numFmtId="49" fontId="4" fillId="0" borderId="1" xfId="19" applyNumberFormat="1" applyFont="1" applyFill="1" applyBorder="1" applyAlignment="1" applyProtection="1">
      <alignment horizontal="right" vertical="top" wrapText="1"/>
      <protection/>
    </xf>
    <xf numFmtId="1" fontId="7" fillId="0" borderId="1" xfId="19" applyNumberFormat="1" applyFont="1" applyBorder="1" applyAlignment="1" applyProtection="1">
      <alignment horizontal="right" vertical="top" wrapText="1"/>
      <protection/>
    </xf>
    <xf numFmtId="0" fontId="4" fillId="0" borderId="0" xfId="19" applyFont="1" applyAlignment="1" applyProtection="1">
      <alignment vertical="top"/>
      <protection/>
    </xf>
    <xf numFmtId="1" fontId="8" fillId="0" borderId="6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Border="1" applyAlignment="1" applyProtection="1">
      <alignment horizontal="right" vertical="top" wrapText="1"/>
      <protection/>
    </xf>
    <xf numFmtId="49" fontId="7" fillId="0" borderId="1" xfId="19" applyNumberFormat="1" applyFont="1" applyFill="1" applyBorder="1" applyAlignment="1" applyProtection="1">
      <alignment horizontal="right" vertical="top" wrapText="1"/>
      <protection/>
    </xf>
    <xf numFmtId="1" fontId="6" fillId="2" borderId="1" xfId="19" applyNumberFormat="1" applyFont="1" applyFill="1" applyBorder="1" applyAlignment="1" applyProtection="1">
      <alignment vertical="top" wrapText="1"/>
      <protection/>
    </xf>
    <xf numFmtId="1" fontId="4" fillId="0" borderId="0" xfId="19" applyNumberFormat="1" applyFont="1" applyAlignment="1" applyProtection="1">
      <alignment vertical="top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6" fillId="2" borderId="1" xfId="19" applyNumberFormat="1" applyFont="1" applyFill="1" applyBorder="1" applyAlignment="1" applyProtection="1">
      <alignment vertical="top"/>
      <protection/>
    </xf>
    <xf numFmtId="1" fontId="4" fillId="0" borderId="0" xfId="19" applyNumberFormat="1" applyFont="1" applyAlignment="1">
      <alignment vertical="top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9" fillId="0" borderId="1" xfId="19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6" xfId="19" applyNumberFormat="1" applyFont="1" applyBorder="1" applyAlignment="1" applyProtection="1">
      <alignment horizontal="right" vertical="top" wrapText="1"/>
      <protection/>
    </xf>
    <xf numFmtId="1" fontId="5" fillId="2" borderId="1" xfId="19" applyNumberFormat="1" applyFont="1" applyFill="1" applyBorder="1" applyAlignment="1" applyProtection="1">
      <alignment vertical="top" wrapText="1"/>
      <protection/>
    </xf>
    <xf numFmtId="49" fontId="6" fillId="2" borderId="1" xfId="19" applyNumberFormat="1" applyFont="1" applyFill="1" applyBorder="1" applyAlignment="1" applyProtection="1">
      <alignment vertical="top"/>
      <protection/>
    </xf>
    <xf numFmtId="0" fontId="6" fillId="2" borderId="5" xfId="19" applyNumberFormat="1" applyFont="1" applyFill="1" applyBorder="1" applyAlignment="1" applyProtection="1">
      <alignment vertical="top" wrapText="1"/>
      <protection/>
    </xf>
    <xf numFmtId="49" fontId="9" fillId="0" borderId="1" xfId="19" applyNumberFormat="1" applyFont="1" applyFill="1" applyBorder="1" applyAlignment="1" applyProtection="1">
      <alignment horizontal="right" vertical="top" wrapText="1"/>
      <protection/>
    </xf>
    <xf numFmtId="0" fontId="5" fillId="2" borderId="5" xfId="19" applyFont="1" applyFill="1" applyBorder="1" applyAlignment="1" applyProtection="1">
      <alignment vertical="top" wrapText="1"/>
      <protection/>
    </xf>
    <xf numFmtId="1" fontId="1" fillId="0" borderId="1" xfId="19" applyNumberFormat="1" applyFont="1" applyBorder="1" applyAlignment="1" applyProtection="1">
      <alignment horizontal="right" vertical="top" wrapText="1"/>
      <protection/>
    </xf>
    <xf numFmtId="0" fontId="5" fillId="2" borderId="1" xfId="19" applyFont="1" applyFill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horizontal="right" vertical="top" wrapText="1"/>
      <protection/>
    </xf>
    <xf numFmtId="1" fontId="7" fillId="0" borderId="7" xfId="19" applyNumberFormat="1" applyFont="1" applyBorder="1" applyAlignment="1" applyProtection="1">
      <alignment horizontal="right" vertical="top" wrapText="1"/>
      <protection/>
    </xf>
    <xf numFmtId="1" fontId="4" fillId="0" borderId="8" xfId="19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9" xfId="19" applyNumberFormat="1" applyFont="1" applyBorder="1" applyAlignment="1" applyProtection="1">
      <alignment horizontal="right" vertical="top" wrapText="1"/>
      <protection/>
    </xf>
    <xf numFmtId="1" fontId="7" fillId="0" borderId="10" xfId="19" applyNumberFormat="1" applyFont="1" applyBorder="1" applyAlignment="1" applyProtection="1">
      <alignment horizontal="right" vertical="top" wrapText="1"/>
      <protection/>
    </xf>
    <xf numFmtId="1" fontId="7" fillId="3" borderId="1" xfId="19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19" applyNumberFormat="1" applyFont="1" applyBorder="1" applyAlignment="1" applyProtection="1">
      <alignment horizontal="right" vertical="top" wrapText="1"/>
      <protection/>
    </xf>
    <xf numFmtId="0" fontId="5" fillId="2" borderId="11" xfId="19" applyFont="1" applyFill="1" applyBorder="1" applyAlignment="1" applyProtection="1">
      <alignment vertical="top" wrapText="1"/>
      <protection/>
    </xf>
    <xf numFmtId="49" fontId="9" fillId="0" borderId="12" xfId="19" applyNumberFormat="1" applyFont="1" applyBorder="1" applyAlignment="1" applyProtection="1">
      <alignment horizontal="right" vertical="top" wrapText="1"/>
      <protection/>
    </xf>
    <xf numFmtId="49" fontId="5" fillId="2" borderId="12" xfId="19" applyNumberFormat="1" applyFont="1" applyFill="1" applyBorder="1" applyAlignment="1" applyProtection="1">
      <alignment vertical="center" wrapText="1"/>
      <protection/>
    </xf>
    <xf numFmtId="1" fontId="9" fillId="0" borderId="12" xfId="19" applyNumberFormat="1" applyFont="1" applyBorder="1" applyAlignment="1" applyProtection="1">
      <alignment horizontal="right" vertical="top" wrapText="1"/>
      <protection/>
    </xf>
    <xf numFmtId="0" fontId="1" fillId="0" borderId="0" xfId="19" applyFont="1" applyBorder="1" applyAlignment="1">
      <alignment vertical="top" wrapText="1"/>
      <protection/>
    </xf>
    <xf numFmtId="49" fontId="1" fillId="0" borderId="0" xfId="19" applyNumberFormat="1" applyFont="1" applyBorder="1" applyAlignment="1">
      <alignment vertical="top" wrapText="1"/>
      <protection/>
    </xf>
    <xf numFmtId="1" fontId="3" fillId="0" borderId="0" xfId="19" applyNumberFormat="1" applyFont="1" applyBorder="1" applyAlignment="1">
      <alignment vertical="top" wrapText="1"/>
      <protection/>
    </xf>
    <xf numFmtId="0" fontId="3" fillId="0" borderId="0" xfId="19" applyFont="1" applyAlignment="1">
      <alignment horizontal="left" vertical="top" wrapText="1"/>
      <protection/>
    </xf>
    <xf numFmtId="0" fontId="3" fillId="0" borderId="0" xfId="19" applyFont="1" applyAlignment="1">
      <alignment vertical="top" wrapText="1"/>
      <protection/>
    </xf>
    <xf numFmtId="0" fontId="3" fillId="0" borderId="0" xfId="19" applyFont="1" applyAlignment="1">
      <alignment vertical="top"/>
      <protection/>
    </xf>
    <xf numFmtId="0" fontId="3" fillId="0" borderId="0" xfId="19" applyFont="1" applyBorder="1" applyAlignment="1" applyProtection="1">
      <alignment vertical="top"/>
      <protection locked="0"/>
    </xf>
    <xf numFmtId="49" fontId="1" fillId="0" borderId="0" xfId="19" applyNumberFormat="1" applyFont="1" applyBorder="1" applyAlignment="1" applyProtection="1">
      <alignment vertical="top" wrapText="1"/>
      <protection locked="0"/>
    </xf>
    <xf numFmtId="1" fontId="3" fillId="0" borderId="0" xfId="19" applyNumberFormat="1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vertical="top" wrapText="1"/>
      <protection locked="0"/>
    </xf>
    <xf numFmtId="0" fontId="4" fillId="0" borderId="0" xfId="19" applyFont="1" applyBorder="1" applyAlignment="1" applyProtection="1">
      <alignment vertical="top" wrapText="1"/>
      <protection locked="0"/>
    </xf>
    <xf numFmtId="0" fontId="4" fillId="0" borderId="0" xfId="19" applyFont="1" applyAlignment="1" applyProtection="1">
      <alignment horizontal="left" vertical="top" wrapText="1"/>
      <protection locked="0"/>
    </xf>
    <xf numFmtId="0" fontId="4" fillId="0" borderId="0" xfId="19" applyFont="1" applyAlignment="1" applyProtection="1">
      <alignment vertical="top"/>
      <protection locked="0"/>
    </xf>
    <xf numFmtId="1" fontId="4" fillId="0" borderId="0" xfId="19" applyNumberFormat="1" applyFont="1" applyAlignment="1" applyProtection="1">
      <alignment vertical="top" wrapText="1"/>
      <protection locked="0"/>
    </xf>
    <xf numFmtId="49" fontId="1" fillId="3" borderId="1" xfId="19" applyNumberFormat="1" applyFont="1" applyFill="1" applyBorder="1" applyAlignment="1" applyProtection="1">
      <alignment horizontal="right" vertical="top" wrapText="1"/>
      <protection/>
    </xf>
    <xf numFmtId="0" fontId="4" fillId="3" borderId="1" xfId="0" applyFont="1" applyFill="1" applyBorder="1" applyAlignment="1" applyProtection="1">
      <alignment vertical="top" wrapText="1"/>
      <protection/>
    </xf>
    <xf numFmtId="0" fontId="11" fillId="0" borderId="0" xfId="21" applyFont="1" applyBorder="1" applyAlignment="1" applyProtection="1">
      <alignment horizontal="centerContinuous" vertical="center" wrapText="1"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12" fillId="0" borderId="13" xfId="21" applyFont="1" applyBorder="1" applyAlignment="1" applyProtection="1">
      <alignment horizontal="centerContinuous"/>
      <protection locked="0"/>
    </xf>
    <xf numFmtId="0" fontId="12" fillId="0" borderId="0" xfId="21" applyFont="1" applyAlignment="1" applyProtection="1">
      <alignment horizontal="centerContinuous" wrapText="1"/>
      <protection locked="0"/>
    </xf>
    <xf numFmtId="0" fontId="13" fillId="0" borderId="0" xfId="21" applyFont="1" applyAlignment="1" applyProtection="1">
      <alignment horizontal="centerContinuous" wrapText="1"/>
      <protection locked="0"/>
    </xf>
    <xf numFmtId="0" fontId="13" fillId="0" borderId="0" xfId="21" applyFont="1" applyProtection="1">
      <alignment/>
      <protection locked="0"/>
    </xf>
    <xf numFmtId="0" fontId="13" fillId="0" borderId="0" xfId="21" applyFont="1">
      <alignment/>
      <protection/>
    </xf>
    <xf numFmtId="0" fontId="11" fillId="0" borderId="0" xfId="19" applyFont="1" applyBorder="1" applyAlignment="1" applyProtection="1">
      <alignment vertical="top" wrapText="1"/>
      <protection locked="0"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5" fillId="0" borderId="0" xfId="19" applyFont="1" applyAlignment="1" applyProtection="1">
      <alignment vertical="top"/>
      <protection locked="0"/>
    </xf>
    <xf numFmtId="0" fontId="15" fillId="0" borderId="0" xfId="19" applyFont="1" applyAlignment="1" applyProtection="1">
      <alignment vertical="top" wrapText="1"/>
      <protection locked="0"/>
    </xf>
    <xf numFmtId="0" fontId="12" fillId="0" borderId="14" xfId="19" applyFont="1" applyBorder="1" applyAlignment="1" applyProtection="1">
      <alignment horizontal="left" vertical="top" wrapText="1"/>
      <protection locked="0"/>
    </xf>
    <xf numFmtId="0" fontId="16" fillId="0" borderId="0" xfId="21" applyFont="1" applyAlignment="1" applyProtection="1">
      <alignment horizontal="right"/>
      <protection locked="0"/>
    </xf>
    <xf numFmtId="0" fontId="11" fillId="0" borderId="1" xfId="21" applyFont="1" applyBorder="1" applyAlignment="1" applyProtection="1">
      <alignment horizontal="center" vertical="center" wrapText="1"/>
      <protection/>
    </xf>
    <xf numFmtId="0" fontId="11" fillId="0" borderId="15" xfId="21" applyFont="1" applyBorder="1" applyAlignment="1" applyProtection="1">
      <alignment horizontal="center" vertical="center" wrapText="1"/>
      <protection/>
    </xf>
    <xf numFmtId="0" fontId="11" fillId="0" borderId="10" xfId="21" applyFont="1" applyBorder="1" applyAlignment="1" applyProtection="1">
      <alignment horizontal="center" vertical="center" wrapText="1"/>
      <protection/>
    </xf>
    <xf numFmtId="0" fontId="11" fillId="0" borderId="1" xfId="21" applyFont="1" applyBorder="1" applyAlignment="1" applyProtection="1">
      <alignment vertical="center" wrapText="1"/>
      <protection/>
    </xf>
    <xf numFmtId="3" fontId="11" fillId="0" borderId="1" xfId="21" applyNumberFormat="1" applyFont="1" applyBorder="1" applyAlignment="1" applyProtection="1">
      <alignment vertical="center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Protection="1">
      <alignment/>
      <protection/>
    </xf>
    <xf numFmtId="0" fontId="17" fillId="0" borderId="1" xfId="21" applyFont="1" applyBorder="1" applyAlignment="1" applyProtection="1">
      <alignment vertical="center" wrapText="1"/>
      <protection/>
    </xf>
    <xf numFmtId="0" fontId="12" fillId="0" borderId="1" xfId="21" applyFont="1" applyFill="1" applyBorder="1" applyProtection="1">
      <alignment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0" fontId="12" fillId="0" borderId="1" xfId="21" applyFont="1" applyBorder="1" applyAlignment="1" applyProtection="1">
      <alignment vertical="center" wrapText="1"/>
      <protection/>
    </xf>
    <xf numFmtId="3" fontId="12" fillId="0" borderId="1" xfId="21" applyNumberFormat="1" applyFont="1" applyBorder="1" applyAlignment="1" applyProtection="1">
      <alignment horizontal="center" vertical="center"/>
      <protection/>
    </xf>
    <xf numFmtId="49" fontId="13" fillId="0" borderId="1" xfId="21" applyNumberFormat="1" applyFont="1" applyBorder="1" applyAlignment="1" applyProtection="1">
      <alignment horizontal="center" wrapText="1"/>
      <protection/>
    </xf>
    <xf numFmtId="0" fontId="12" fillId="0" borderId="1" xfId="21" applyFont="1" applyFill="1" applyBorder="1" applyAlignment="1" applyProtection="1">
      <alignment vertical="center" wrapText="1"/>
      <protection/>
    </xf>
    <xf numFmtId="0" fontId="17" fillId="0" borderId="1" xfId="21" applyFont="1" applyBorder="1" applyAlignment="1" applyProtection="1">
      <alignment horizontal="right" vertical="center" wrapText="1"/>
      <protection/>
    </xf>
    <xf numFmtId="49" fontId="18" fillId="0" borderId="1" xfId="21" applyNumberFormat="1" applyFont="1" applyBorder="1" applyAlignment="1" applyProtection="1">
      <alignment horizontal="center" wrapText="1"/>
      <protection/>
    </xf>
    <xf numFmtId="0" fontId="13" fillId="0" borderId="0" xfId="21" applyFont="1" applyProtection="1">
      <alignment/>
      <protection/>
    </xf>
    <xf numFmtId="0" fontId="13" fillId="0" borderId="1" xfId="21" applyFont="1" applyBorder="1" applyAlignment="1" applyProtection="1">
      <alignment horizontal="center" wrapText="1"/>
      <protection/>
    </xf>
    <xf numFmtId="0" fontId="18" fillId="0" borderId="1" xfId="21" applyFont="1" applyBorder="1" applyAlignment="1" applyProtection="1">
      <alignment horizontal="center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3" fontId="17" fillId="0" borderId="1" xfId="21" applyNumberFormat="1" applyFont="1" applyBorder="1" applyAlignment="1" applyProtection="1">
      <alignment horizontal="center" vertical="center"/>
      <protection/>
    </xf>
    <xf numFmtId="0" fontId="12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7" fillId="0" borderId="15" xfId="21" applyFont="1" applyBorder="1" applyAlignment="1" applyProtection="1">
      <alignment horizontal="center" vertical="center" wrapText="1"/>
      <protection/>
    </xf>
    <xf numFmtId="0" fontId="18" fillId="0" borderId="1" xfId="21" applyFont="1" applyBorder="1" applyAlignment="1" applyProtection="1">
      <alignment horizontal="left" vertical="center" wrapText="1"/>
      <protection/>
    </xf>
    <xf numFmtId="0" fontId="17" fillId="0" borderId="15" xfId="21" applyFont="1" applyBorder="1" applyAlignment="1" applyProtection="1">
      <alignment horizontal="center" wrapText="1"/>
      <protection/>
    </xf>
    <xf numFmtId="0" fontId="16" fillId="0" borderId="1" xfId="21" applyFont="1" applyBorder="1" applyAlignment="1" applyProtection="1">
      <alignment horizontal="left" vertical="center" wrapText="1"/>
      <protection/>
    </xf>
    <xf numFmtId="0" fontId="19" fillId="0" borderId="1" xfId="21" applyFont="1" applyBorder="1" applyAlignment="1" applyProtection="1">
      <alignment vertical="center" wrapText="1"/>
      <protection/>
    </xf>
    <xf numFmtId="0" fontId="12" fillId="0" borderId="5" xfId="21" applyFont="1" applyBorder="1" applyAlignment="1" applyProtection="1">
      <alignment vertical="center" wrapText="1"/>
      <protection/>
    </xf>
    <xf numFmtId="49" fontId="12" fillId="0" borderId="15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horizontal="centerContinuous" wrapText="1"/>
      <protection/>
    </xf>
    <xf numFmtId="0" fontId="12" fillId="0" borderId="16" xfId="21" applyFont="1" applyBorder="1" applyAlignment="1" applyProtection="1">
      <alignment vertical="center" wrapText="1"/>
      <protection/>
    </xf>
    <xf numFmtId="0" fontId="11" fillId="0" borderId="6" xfId="21" applyFont="1" applyBorder="1" applyAlignment="1" applyProtection="1">
      <alignment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vertical="center" wrapText="1"/>
      <protection/>
    </xf>
    <xf numFmtId="49" fontId="16" fillId="0" borderId="1" xfId="21" applyNumberFormat="1" applyFont="1" applyBorder="1" applyAlignment="1" applyProtection="1">
      <alignment horizontal="centerContinuous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0" fontId="12" fillId="0" borderId="0" xfId="21" applyFont="1" applyBorder="1" applyAlignment="1" applyProtection="1">
      <alignment wrapText="1"/>
      <protection/>
    </xf>
    <xf numFmtId="0" fontId="11" fillId="0" borderId="0" xfId="21" applyFont="1" applyBorder="1" applyAlignment="1" applyProtection="1">
      <alignment wrapText="1"/>
      <protection locked="0"/>
    </xf>
    <xf numFmtId="1" fontId="12" fillId="0" borderId="0" xfId="21" applyNumberFormat="1" applyFont="1" applyBorder="1" applyProtection="1">
      <alignment/>
      <protection locked="0"/>
    </xf>
    <xf numFmtId="0" fontId="11" fillId="0" borderId="0" xfId="21" applyFont="1" applyBorder="1" applyAlignment="1" applyProtection="1">
      <alignment horizontal="right" vertical="center" wrapText="1"/>
      <protection locked="0"/>
    </xf>
    <xf numFmtId="0" fontId="13" fillId="0" borderId="0" xfId="21" applyFont="1" applyBorder="1" applyAlignment="1" applyProtection="1">
      <alignment wrapText="1"/>
      <protection locked="0"/>
    </xf>
    <xf numFmtId="1" fontId="13" fillId="0" borderId="0" xfId="21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0" fontId="21" fillId="0" borderId="0" xfId="21" applyFont="1" applyBorder="1" applyAlignment="1">
      <alignment vertical="center" wrapText="1"/>
      <protection/>
    </xf>
    <xf numFmtId="0" fontId="21" fillId="0" borderId="0" xfId="21" applyFont="1" applyBorder="1" applyAlignment="1" applyProtection="1">
      <alignment vertical="center" wrapText="1"/>
      <protection locked="0"/>
    </xf>
    <xf numFmtId="1" fontId="13" fillId="0" borderId="0" xfId="21" applyNumberFormat="1" applyFont="1" applyProtection="1">
      <alignment/>
      <protection locked="0"/>
    </xf>
    <xf numFmtId="0" fontId="13" fillId="0" borderId="0" xfId="21" applyFont="1" applyBorder="1" applyAlignment="1">
      <alignment wrapText="1"/>
      <protection/>
    </xf>
    <xf numFmtId="1" fontId="13" fillId="0" borderId="0" xfId="21" applyNumberFormat="1" applyFont="1" applyBorder="1">
      <alignment/>
      <protection/>
    </xf>
    <xf numFmtId="1" fontId="13" fillId="0" borderId="0" xfId="21" applyNumberFormat="1" applyFont="1">
      <alignment/>
      <protection/>
    </xf>
    <xf numFmtId="0" fontId="13" fillId="0" borderId="0" xfId="21" applyFont="1" applyBorder="1">
      <alignment/>
      <protection/>
    </xf>
    <xf numFmtId="0" fontId="13" fillId="0" borderId="0" xfId="21" applyFont="1" applyAlignment="1">
      <alignment wrapText="1"/>
      <protection/>
    </xf>
    <xf numFmtId="0" fontId="12" fillId="0" borderId="0" xfId="20" applyFont="1" applyAlignment="1" applyProtection="1">
      <alignment wrapText="1"/>
      <protection locked="0"/>
    </xf>
    <xf numFmtId="0" fontId="12" fillId="0" borderId="0" xfId="20" applyFont="1" applyFill="1" applyAlignment="1" applyProtection="1">
      <alignment wrapText="1"/>
      <protection locked="0"/>
    </xf>
    <xf numFmtId="0" fontId="12" fillId="0" borderId="0" xfId="20" applyFont="1" applyAlignment="1" applyProtection="1">
      <alignment wrapText="1"/>
      <protection/>
    </xf>
    <xf numFmtId="0" fontId="13" fillId="0" borderId="0" xfId="20" applyFont="1" applyAlignment="1" applyProtection="1">
      <alignment wrapText="1"/>
      <protection/>
    </xf>
    <xf numFmtId="0" fontId="11" fillId="0" borderId="0" xfId="20" applyFont="1" applyBorder="1" applyAlignment="1" applyProtection="1">
      <alignment horizontal="centerContinuous" vertical="center" wrapText="1"/>
      <protection locked="0"/>
    </xf>
    <xf numFmtId="0" fontId="11" fillId="0" borderId="0" xfId="20" applyFont="1" applyFill="1" applyBorder="1" applyAlignment="1" applyProtection="1">
      <alignment horizontal="centerContinuous" vertical="center" wrapText="1"/>
      <protection locked="0"/>
    </xf>
    <xf numFmtId="0" fontId="12" fillId="0" borderId="0" xfId="20" applyFont="1" applyAlignment="1" applyProtection="1">
      <alignment horizontal="centerContinuous" wrapText="1"/>
      <protection/>
    </xf>
    <xf numFmtId="0" fontId="12" fillId="0" borderId="0" xfId="20" applyFont="1" applyAlignment="1" applyProtection="1">
      <alignment horizontal="center" wrapText="1"/>
      <protection/>
    </xf>
    <xf numFmtId="0" fontId="15" fillId="0" borderId="0" xfId="19" applyFont="1" applyFill="1" applyAlignment="1" applyProtection="1">
      <alignment vertical="top"/>
      <protection locked="0"/>
    </xf>
    <xf numFmtId="0" fontId="15" fillId="0" borderId="0" xfId="19" applyFont="1" applyFill="1" applyAlignment="1" applyProtection="1">
      <alignment vertical="top" wrapText="1"/>
      <protection locked="0"/>
    </xf>
    <xf numFmtId="0" fontId="11" fillId="0" borderId="0" xfId="19" applyFont="1" applyFill="1" applyBorder="1" applyAlignment="1" applyProtection="1">
      <alignment vertical="top" wrapText="1"/>
      <protection locked="0"/>
    </xf>
    <xf numFmtId="0" fontId="11" fillId="0" borderId="0" xfId="20" applyFont="1" applyFill="1" applyBorder="1" applyAlignment="1" applyProtection="1">
      <alignment horizontal="right" vertical="center" wrapText="1"/>
      <protection locked="0"/>
    </xf>
    <xf numFmtId="0" fontId="11" fillId="0" borderId="0" xfId="20" applyFont="1" applyAlignment="1" applyProtection="1">
      <alignment wrapText="1"/>
      <protection/>
    </xf>
    <xf numFmtId="0" fontId="11" fillId="0" borderId="1" xfId="20" applyFont="1" applyBorder="1" applyAlignment="1" applyProtection="1">
      <alignment horizontal="center" vertical="center" wrapText="1"/>
      <protection/>
    </xf>
    <xf numFmtId="0" fontId="12" fillId="0" borderId="0" xfId="20" applyFont="1" applyBorder="1" applyAlignment="1" applyProtection="1">
      <alignment horizontal="center" wrapText="1"/>
      <protection/>
    </xf>
    <xf numFmtId="0" fontId="17" fillId="0" borderId="1" xfId="20" applyFont="1" applyBorder="1" applyAlignment="1" applyProtection="1">
      <alignment wrapText="1"/>
      <protection/>
    </xf>
    <xf numFmtId="49" fontId="17" fillId="0" borderId="1" xfId="20" applyNumberFormat="1" applyFont="1" applyBorder="1" applyAlignment="1" applyProtection="1">
      <alignment wrapText="1"/>
      <protection/>
    </xf>
    <xf numFmtId="3" fontId="12" fillId="0" borderId="1" xfId="20" applyNumberFormat="1" applyFont="1" applyFill="1" applyBorder="1" applyAlignment="1" applyProtection="1">
      <alignment wrapText="1"/>
      <protection/>
    </xf>
    <xf numFmtId="0" fontId="12" fillId="0" borderId="0" xfId="20" applyFont="1" applyBorder="1" applyAlignment="1" applyProtection="1">
      <alignment wrapText="1"/>
      <protection/>
    </xf>
    <xf numFmtId="0" fontId="12" fillId="0" borderId="1" xfId="20" applyFont="1" applyBorder="1" applyAlignment="1" applyProtection="1">
      <alignment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1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Alignment="1" applyProtection="1">
      <alignment wrapText="1"/>
      <protection/>
    </xf>
    <xf numFmtId="1" fontId="13" fillId="0" borderId="0" xfId="20" applyNumberFormat="1" applyFont="1" applyAlignment="1" applyProtection="1">
      <alignment wrapText="1"/>
      <protection/>
    </xf>
    <xf numFmtId="0" fontId="12" fillId="0" borderId="1" xfId="20" applyFont="1" applyFill="1" applyBorder="1" applyAlignment="1" applyProtection="1">
      <alignment wrapText="1"/>
      <protection/>
    </xf>
    <xf numFmtId="0" fontId="13" fillId="0" borderId="1" xfId="20" applyFont="1" applyBorder="1" applyAlignment="1" applyProtection="1">
      <alignment wrapText="1"/>
      <protection/>
    </xf>
    <xf numFmtId="49" fontId="12" fillId="0" borderId="1" xfId="20" applyNumberFormat="1" applyFont="1" applyFill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horizontal="right" wrapText="1"/>
      <protection/>
    </xf>
    <xf numFmtId="49" fontId="11" fillId="0" borderId="1" xfId="20" applyNumberFormat="1" applyFont="1" applyBorder="1" applyAlignment="1" applyProtection="1">
      <alignment horizontal="center" wrapText="1"/>
      <protection/>
    </xf>
    <xf numFmtId="49" fontId="17" fillId="0" borderId="1" xfId="20" applyNumberFormat="1" applyFont="1" applyBorder="1" applyAlignment="1" applyProtection="1">
      <alignment horizontal="center" wrapText="1"/>
      <protection/>
    </xf>
    <xf numFmtId="0" fontId="11" fillId="0" borderId="1" xfId="20" applyFont="1" applyBorder="1" applyAlignment="1" applyProtection="1">
      <alignment wrapText="1"/>
      <protection/>
    </xf>
    <xf numFmtId="49" fontId="12" fillId="0" borderId="0" xfId="20" applyNumberFormat="1" applyFont="1" applyBorder="1" applyAlignment="1" applyProtection="1">
      <alignment wrapText="1"/>
      <protection/>
    </xf>
    <xf numFmtId="1" fontId="12" fillId="0" borderId="0" xfId="20" applyNumberFormat="1" applyFont="1" applyFill="1" applyBorder="1" applyAlignment="1" applyProtection="1">
      <alignment wrapText="1"/>
      <protection/>
    </xf>
    <xf numFmtId="0" fontId="13" fillId="0" borderId="0" xfId="20" applyFont="1" applyFill="1" applyAlignment="1" applyProtection="1">
      <alignment wrapText="1"/>
      <protection locked="0"/>
    </xf>
    <xf numFmtId="0" fontId="13" fillId="0" borderId="0" xfId="20" applyFont="1" applyAlignment="1" applyProtection="1">
      <alignment wrapText="1"/>
      <protection locked="0"/>
    </xf>
    <xf numFmtId="0" fontId="13" fillId="0" borderId="0" xfId="20" applyFont="1" applyFill="1" applyAlignment="1" applyProtection="1">
      <alignment wrapText="1"/>
      <protection/>
    </xf>
    <xf numFmtId="0" fontId="12" fillId="0" borderId="0" xfId="22" applyFont="1">
      <alignment/>
      <protection/>
    </xf>
    <xf numFmtId="0" fontId="16" fillId="0" borderId="0" xfId="22" applyFont="1">
      <alignment/>
      <protection/>
    </xf>
    <xf numFmtId="0" fontId="11" fillId="0" borderId="0" xfId="22" applyFont="1" applyAlignment="1">
      <alignment horizontal="centerContinuous" wrapText="1"/>
      <protection/>
    </xf>
    <xf numFmtId="49" fontId="11" fillId="0" borderId="0" xfId="22" applyNumberFormat="1" applyFont="1" applyAlignment="1">
      <alignment horizontal="center" wrapText="1"/>
      <protection/>
    </xf>
    <xf numFmtId="0" fontId="11" fillId="0" borderId="0" xfId="22" applyFont="1" applyAlignment="1">
      <alignment horizontal="centerContinuous"/>
      <protection/>
    </xf>
    <xf numFmtId="49" fontId="11" fillId="0" borderId="0" xfId="19" applyNumberFormat="1" applyFont="1" applyBorder="1" applyAlignment="1" applyProtection="1">
      <alignment horizontal="left" vertical="top" wrapText="1"/>
      <protection locked="0"/>
    </xf>
    <xf numFmtId="0" fontId="3" fillId="0" borderId="0" xfId="22" applyFont="1" applyAlignment="1" applyProtection="1">
      <alignment horizontal="left"/>
      <protection locked="0"/>
    </xf>
    <xf numFmtId="0" fontId="3" fillId="0" borderId="0" xfId="22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3" fillId="0" borderId="0" xfId="22" applyFont="1" applyAlignment="1" applyProtection="1">
      <alignment horizontal="left" wrapText="1"/>
      <protection locked="0"/>
    </xf>
    <xf numFmtId="0" fontId="3" fillId="0" borderId="0" xfId="22" applyFont="1" applyAlignment="1" applyProtection="1">
      <alignment horizontal="right" wrapText="1"/>
      <protection locked="0"/>
    </xf>
    <xf numFmtId="0" fontId="11" fillId="0" borderId="0" xfId="22" applyFont="1" applyAlignment="1">
      <alignment/>
      <protection/>
    </xf>
    <xf numFmtId="0" fontId="16" fillId="0" borderId="0" xfId="22" applyFont="1" applyAlignment="1">
      <alignment/>
      <protection/>
    </xf>
    <xf numFmtId="49" fontId="11" fillId="0" borderId="14" xfId="19" applyNumberFormat="1" applyFont="1" applyBorder="1" applyAlignment="1" applyProtection="1">
      <alignment horizontal="left" vertical="top" wrapText="1"/>
      <protection locked="0"/>
    </xf>
    <xf numFmtId="0" fontId="11" fillId="0" borderId="0" xfId="22" applyFont="1" applyBorder="1" applyAlignment="1">
      <alignment horizontal="left" vertical="top" wrapText="1"/>
      <protection/>
    </xf>
    <xf numFmtId="0" fontId="11" fillId="0" borderId="0" xfId="22" applyFont="1">
      <alignment/>
      <protection/>
    </xf>
    <xf numFmtId="0" fontId="11" fillId="0" borderId="0" xfId="20" applyFont="1" applyAlignment="1">
      <alignment wrapText="1"/>
      <protection/>
    </xf>
    <xf numFmtId="0" fontId="11" fillId="0" borderId="8" xfId="22" applyFont="1" applyBorder="1" applyAlignment="1">
      <alignment horizontal="centerContinuous" vertical="center" wrapText="1"/>
      <protection/>
    </xf>
    <xf numFmtId="49" fontId="11" fillId="0" borderId="8" xfId="22" applyNumberFormat="1" applyFont="1" applyBorder="1" applyAlignment="1">
      <alignment horizontal="centerContinuous" vertical="center" wrapText="1"/>
      <protection/>
    </xf>
    <xf numFmtId="0" fontId="11" fillId="0" borderId="17" xfId="22" applyFont="1" applyBorder="1" applyAlignment="1">
      <alignment horizontal="centerContinuous" vertical="center" wrapText="1"/>
      <protection/>
    </xf>
    <xf numFmtId="0" fontId="11" fillId="0" borderId="18" xfId="22" applyFont="1" applyBorder="1" applyAlignment="1">
      <alignment horizontal="centerContinuous" vertical="center" wrapText="1"/>
      <protection/>
    </xf>
    <xf numFmtId="0" fontId="11" fillId="0" borderId="10" xfId="22" applyFont="1" applyBorder="1" applyAlignment="1">
      <alignment horizontal="centerContinuous" vertical="center" wrapText="1"/>
      <protection/>
    </xf>
    <xf numFmtId="0" fontId="11" fillId="0" borderId="6" xfId="22" applyFont="1" applyBorder="1" applyAlignment="1">
      <alignment horizontal="centerContinuous" vertical="center" wrapText="1"/>
      <protection/>
    </xf>
    <xf numFmtId="0" fontId="11" fillId="0" borderId="7" xfId="22" applyFont="1" applyBorder="1" applyAlignment="1">
      <alignment horizontal="left" vertical="center" wrapText="1"/>
      <protection/>
    </xf>
    <xf numFmtId="0" fontId="11" fillId="0" borderId="7" xfId="22" applyFont="1" applyBorder="1" applyAlignment="1">
      <alignment horizontal="centerContinuous" vertical="center" wrapText="1"/>
      <protection/>
    </xf>
    <xf numFmtId="0" fontId="11" fillId="3" borderId="7" xfId="22" applyFont="1" applyFill="1" applyBorder="1" applyAlignment="1">
      <alignment horizontal="centerContinuous" vertical="center" wrapText="1"/>
      <protection/>
    </xf>
    <xf numFmtId="0" fontId="11" fillId="0" borderId="0" xfId="22" applyFont="1" applyBorder="1" applyAlignment="1">
      <alignment horizontal="centerContinuous" vertical="center" wrapText="1"/>
      <protection/>
    </xf>
    <xf numFmtId="0" fontId="16" fillId="0" borderId="0" xfId="22" applyFont="1" applyAlignment="1">
      <alignment horizontal="center" vertical="center" wrapText="1"/>
      <protection/>
    </xf>
    <xf numFmtId="0" fontId="11" fillId="0" borderId="19" xfId="22" applyFont="1" applyBorder="1" applyAlignment="1">
      <alignment horizontal="center" vertical="center" wrapText="1"/>
      <protection/>
    </xf>
    <xf numFmtId="49" fontId="11" fillId="0" borderId="19" xfId="22" applyNumberFormat="1" applyFont="1" applyBorder="1" applyAlignment="1">
      <alignment horizontal="centerContinuous" vertical="center" wrapText="1"/>
      <protection/>
    </xf>
    <xf numFmtId="0" fontId="11" fillId="0" borderId="1" xfId="22" applyFont="1" applyBorder="1" applyAlignment="1">
      <alignment horizontal="centerContinuous" vertical="center" wrapText="1"/>
      <protection/>
    </xf>
    <xf numFmtId="0" fontId="11" fillId="0" borderId="8" xfId="22" applyFont="1" applyBorder="1" applyAlignment="1">
      <alignment horizontal="left" vertical="center" wrapText="1"/>
      <protection/>
    </xf>
    <xf numFmtId="0" fontId="11" fillId="3" borderId="17" xfId="22" applyFont="1" applyFill="1" applyBorder="1" applyAlignment="1">
      <alignment horizontal="center" vertical="center" wrapText="1"/>
      <protection/>
    </xf>
    <xf numFmtId="0" fontId="11" fillId="0" borderId="9" xfId="22" applyFont="1" applyBorder="1" applyAlignment="1">
      <alignment horizontal="centerContinuous" vertical="center" wrapText="1"/>
      <protection/>
    </xf>
    <xf numFmtId="0" fontId="0" fillId="0" borderId="9" xfId="0" applyBorder="1" applyAlignment="1">
      <alignment horizontal="centerContinuous" vertical="center" wrapText="1"/>
    </xf>
    <xf numFmtId="0" fontId="11" fillId="0" borderId="1" xfId="22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 wrapText="1"/>
    </xf>
    <xf numFmtId="0" fontId="11" fillId="3" borderId="10" xfId="22" applyFont="1" applyFill="1" applyBorder="1" applyAlignment="1">
      <alignment horizontal="centerContinuous" vertical="center" wrapText="1"/>
      <protection/>
    </xf>
    <xf numFmtId="49" fontId="11" fillId="0" borderId="10" xfId="22" applyNumberFormat="1" applyFont="1" applyBorder="1" applyAlignment="1">
      <alignment horizontal="center" vertical="center" wrapText="1"/>
      <protection/>
    </xf>
    <xf numFmtId="0" fontId="11" fillId="0" borderId="10" xfId="22" applyFont="1" applyBorder="1" applyAlignment="1">
      <alignment horizontal="center" vertical="center" wrapText="1"/>
      <protection/>
    </xf>
    <xf numFmtId="0" fontId="11" fillId="0" borderId="10" xfId="22" applyFont="1" applyFill="1" applyBorder="1" applyAlignment="1">
      <alignment horizontal="center" vertical="center" wrapText="1"/>
      <protection/>
    </xf>
    <xf numFmtId="0" fontId="11" fillId="0" borderId="0" xfId="22" applyFont="1" applyBorder="1" applyAlignment="1">
      <alignment horizontal="center" vertical="center" wrapText="1"/>
      <protection/>
    </xf>
    <xf numFmtId="49" fontId="11" fillId="0" borderId="1" xfId="22" applyNumberFormat="1" applyFont="1" applyBorder="1" applyAlignment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>
      <alignment horizontal="center" vertical="center" wrapText="1"/>
      <protection/>
    </xf>
    <xf numFmtId="49" fontId="12" fillId="3" borderId="1" xfId="22" applyNumberFormat="1" applyFont="1" applyFill="1" applyBorder="1" applyAlignment="1">
      <alignment horizontal="center" vertical="center" wrapText="1"/>
      <protection/>
    </xf>
    <xf numFmtId="49" fontId="12" fillId="0" borderId="1" xfId="22" applyNumberFormat="1" applyFont="1" applyFill="1" applyBorder="1" applyAlignment="1">
      <alignment horizontal="center" vertical="center" wrapText="1"/>
      <protection/>
    </xf>
    <xf numFmtId="0" fontId="11" fillId="0" borderId="1" xfId="22" applyFont="1" applyBorder="1" applyAlignment="1">
      <alignment vertical="center" wrapText="1"/>
      <protection/>
    </xf>
    <xf numFmtId="3" fontId="12" fillId="0" borderId="0" xfId="22" applyNumberFormat="1" applyFont="1" applyBorder="1" applyProtection="1">
      <alignment/>
      <protection/>
    </xf>
    <xf numFmtId="0" fontId="22" fillId="0" borderId="0" xfId="22" applyFont="1" applyProtection="1">
      <alignment/>
      <protection/>
    </xf>
    <xf numFmtId="0" fontId="22" fillId="0" borderId="0" xfId="22" applyFont="1">
      <alignment/>
      <protection/>
    </xf>
    <xf numFmtId="0" fontId="12" fillId="0" borderId="0" xfId="22" applyFont="1" applyBorder="1" applyProtection="1">
      <alignment/>
      <protection/>
    </xf>
    <xf numFmtId="0" fontId="12" fillId="0" borderId="1" xfId="22" applyFont="1" applyBorder="1" applyAlignment="1">
      <alignment vertical="center" wrapText="1"/>
      <protection/>
    </xf>
    <xf numFmtId="0" fontId="12" fillId="0" borderId="0" xfId="22" applyFont="1" applyBorder="1">
      <alignment/>
      <protection/>
    </xf>
    <xf numFmtId="49" fontId="11" fillId="0" borderId="6" xfId="22" applyNumberFormat="1" applyFont="1" applyBorder="1" applyAlignment="1">
      <alignment horizontal="center" vertical="center" wrapText="1"/>
      <protection/>
    </xf>
    <xf numFmtId="0" fontId="12" fillId="0" borderId="1" xfId="22" applyFont="1" applyBorder="1" applyAlignment="1">
      <alignment wrapText="1"/>
      <protection/>
    </xf>
    <xf numFmtId="49" fontId="12" fillId="0" borderId="1" xfId="22" applyNumberFormat="1" applyFont="1" applyBorder="1" applyAlignment="1">
      <alignment horizontal="center" wrapText="1"/>
      <protection/>
    </xf>
    <xf numFmtId="0" fontId="11" fillId="0" borderId="0" xfId="22" applyFont="1" applyBorder="1" applyAlignment="1" applyProtection="1">
      <alignment vertical="center" wrapText="1"/>
      <protection locked="0"/>
    </xf>
    <xf numFmtId="49" fontId="11" fillId="0" borderId="0" xfId="22" applyNumberFormat="1" applyFont="1" applyBorder="1" applyAlignment="1" applyProtection="1">
      <alignment horizontal="center" vertical="center" wrapText="1"/>
      <protection locked="0"/>
    </xf>
    <xf numFmtId="3" fontId="12" fillId="0" borderId="0" xfId="22" applyNumberFormat="1" applyFont="1" applyBorder="1" applyAlignment="1" applyProtection="1">
      <alignment vertical="center"/>
      <protection locked="0"/>
    </xf>
    <xf numFmtId="0" fontId="12" fillId="0" borderId="0" xfId="22" applyFont="1" applyBorder="1" applyProtection="1">
      <alignment/>
      <protection locked="0"/>
    </xf>
    <xf numFmtId="3" fontId="12" fillId="0" borderId="0" xfId="22" applyNumberFormat="1" applyFont="1" applyBorder="1" applyProtection="1">
      <alignment/>
      <protection locked="0"/>
    </xf>
    <xf numFmtId="0" fontId="11" fillId="0" borderId="0" xfId="22" applyFont="1" applyBorder="1" applyProtection="1">
      <alignment/>
      <protection locked="0"/>
    </xf>
    <xf numFmtId="0" fontId="22" fillId="0" borderId="0" xfId="22" applyFont="1" applyAlignment="1" applyProtection="1">
      <alignment wrapText="1"/>
      <protection locked="0"/>
    </xf>
    <xf numFmtId="49" fontId="22" fillId="0" borderId="0" xfId="22" applyNumberFormat="1" applyFont="1" applyAlignment="1" applyProtection="1">
      <alignment horizontal="center" wrapText="1"/>
      <protection locked="0"/>
    </xf>
    <xf numFmtId="0" fontId="22" fillId="0" borderId="0" xfId="22" applyFont="1" applyProtection="1">
      <alignment/>
      <protection locked="0"/>
    </xf>
    <xf numFmtId="0" fontId="22" fillId="0" borderId="0" xfId="22" applyFont="1" applyBorder="1" applyProtection="1">
      <alignment/>
      <protection locked="0"/>
    </xf>
    <xf numFmtId="0" fontId="22" fillId="0" borderId="0" xfId="22" applyFont="1" applyAlignment="1">
      <alignment wrapText="1"/>
      <protection/>
    </xf>
    <xf numFmtId="49" fontId="22" fillId="0" borderId="0" xfId="22" applyNumberFormat="1" applyFont="1" applyAlignment="1">
      <alignment horizontal="center" wrapText="1"/>
      <protection/>
    </xf>
    <xf numFmtId="0" fontId="22" fillId="0" borderId="0" xfId="22" applyFont="1" applyBorder="1">
      <alignment/>
      <protection/>
    </xf>
    <xf numFmtId="0" fontId="1" fillId="0" borderId="4" xfId="19" applyFont="1" applyBorder="1" applyAlignment="1" applyProtection="1">
      <alignment horizontal="center" vertical="center"/>
      <protection/>
    </xf>
    <xf numFmtId="0" fontId="1" fillId="0" borderId="10" xfId="19" applyFont="1" applyBorder="1" applyAlignment="1" applyProtection="1">
      <alignment horizontal="center" vertical="top" wrapText="1"/>
      <protection/>
    </xf>
    <xf numFmtId="14" fontId="1" fillId="0" borderId="10" xfId="19" applyNumberFormat="1" applyFont="1" applyBorder="1" applyAlignment="1" applyProtection="1">
      <alignment horizontal="center" vertical="top" wrapText="1"/>
      <protection/>
    </xf>
    <xf numFmtId="49" fontId="1" fillId="0" borderId="10" xfId="19" applyNumberFormat="1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0" xfId="19" applyFont="1" applyFill="1" applyAlignment="1" applyProtection="1">
      <alignment vertical="top" wrapText="1"/>
      <protection locked="0"/>
    </xf>
    <xf numFmtId="0" fontId="3" fillId="0" borderId="0" xfId="19" applyFont="1" applyFill="1" applyBorder="1" applyAlignment="1" applyProtection="1">
      <alignment horizontal="left" vertical="top"/>
      <protection locked="0"/>
    </xf>
    <xf numFmtId="0" fontId="4" fillId="0" borderId="0" xfId="19" applyFont="1" applyFill="1" applyBorder="1" applyAlignment="1" applyProtection="1">
      <alignment vertical="top" wrapText="1"/>
      <protection locked="0"/>
    </xf>
    <xf numFmtId="0" fontId="11" fillId="0" borderId="20" xfId="22" applyFont="1" applyBorder="1" applyAlignment="1">
      <alignment horizontal="centerContinuous" vertical="center" wrapText="1"/>
      <protection/>
    </xf>
    <xf numFmtId="0" fontId="11" fillId="0" borderId="15" xfId="22" applyFont="1" applyBorder="1" applyAlignment="1">
      <alignment horizontal="centerContinuous" vertical="center" wrapText="1"/>
      <protection/>
    </xf>
    <xf numFmtId="1" fontId="1" fillId="0" borderId="0" xfId="19" applyNumberFormat="1" applyFont="1" applyAlignment="1" applyProtection="1">
      <alignment horizontal="left" vertical="top" wrapText="1"/>
      <protection locked="0"/>
    </xf>
    <xf numFmtId="1" fontId="1" fillId="0" borderId="0" xfId="19" applyNumberFormat="1" applyFont="1" applyAlignment="1" applyProtection="1">
      <alignment horizontal="center" vertical="top" wrapText="1"/>
      <protection locked="0"/>
    </xf>
    <xf numFmtId="1" fontId="1" fillId="0" borderId="0" xfId="19" applyNumberFormat="1" applyFont="1" applyBorder="1" applyAlignment="1" applyProtection="1">
      <alignment horizontal="left" vertical="top" wrapText="1"/>
      <protection locked="0"/>
    </xf>
    <xf numFmtId="1" fontId="0" fillId="0" borderId="0" xfId="0" applyNumberFormat="1" applyAlignment="1">
      <alignment vertical="top"/>
    </xf>
    <xf numFmtId="1" fontId="1" fillId="0" borderId="0" xfId="19" applyNumberFormat="1" applyFont="1" applyBorder="1" applyAlignment="1" applyProtection="1">
      <alignment horizontal="center" vertical="top"/>
      <protection locked="0"/>
    </xf>
    <xf numFmtId="1" fontId="1" fillId="0" borderId="3" xfId="19" applyNumberFormat="1" applyFont="1" applyBorder="1" applyAlignment="1" applyProtection="1">
      <alignment horizontal="center" vertical="top" wrapText="1"/>
      <protection/>
    </xf>
    <xf numFmtId="1" fontId="1" fillId="0" borderId="10" xfId="19" applyNumberFormat="1" applyFont="1" applyBorder="1" applyAlignment="1" applyProtection="1">
      <alignment horizontal="center" vertical="top" wrapText="1"/>
      <protection/>
    </xf>
    <xf numFmtId="1" fontId="3" fillId="0" borderId="6" xfId="19" applyNumberFormat="1" applyFont="1" applyBorder="1" applyAlignment="1" applyProtection="1">
      <alignment vertical="top" wrapText="1"/>
      <protection/>
    </xf>
    <xf numFmtId="1" fontId="1" fillId="0" borderId="0" xfId="19" applyNumberFormat="1" applyFont="1" applyBorder="1" applyAlignment="1">
      <alignment vertical="top" wrapText="1"/>
      <protection/>
    </xf>
    <xf numFmtId="1" fontId="1" fillId="0" borderId="0" xfId="19" applyNumberFormat="1" applyFont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horizontal="left" vertical="top"/>
      <protection locked="0"/>
    </xf>
    <xf numFmtId="1" fontId="0" fillId="0" borderId="20" xfId="0" applyNumberFormat="1" applyBorder="1" applyAlignment="1">
      <alignment vertical="top"/>
    </xf>
    <xf numFmtId="1" fontId="1" fillId="0" borderId="0" xfId="20" applyNumberFormat="1" applyFont="1" applyAlignment="1" applyProtection="1">
      <alignment wrapText="1"/>
      <protection locked="0"/>
    </xf>
    <xf numFmtId="1" fontId="1" fillId="0" borderId="9" xfId="19" applyNumberFormat="1" applyFont="1" applyBorder="1" applyAlignment="1" applyProtection="1">
      <alignment horizontal="center" vertical="top" wrapText="1"/>
      <protection/>
    </xf>
    <xf numFmtId="1" fontId="3" fillId="0" borderId="0" xfId="19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 quotePrefix="1">
      <alignment horizontal="left" vertical="top"/>
      <protection locked="0"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4" fontId="1" fillId="0" borderId="1" xfId="19" applyNumberFormat="1" applyFont="1" applyBorder="1" applyAlignment="1" applyProtection="1">
      <alignment horizontal="left" vertical="top" wrapText="1"/>
      <protection locked="0"/>
    </xf>
    <xf numFmtId="1" fontId="3" fillId="0" borderId="21" xfId="19" applyNumberFormat="1" applyFont="1" applyBorder="1" applyAlignment="1" applyProtection="1">
      <alignment vertical="top" wrapText="1"/>
      <protection/>
    </xf>
    <xf numFmtId="1" fontId="3" fillId="0" borderId="1" xfId="19" applyNumberFormat="1" applyFont="1" applyBorder="1" applyAlignment="1" applyProtection="1">
      <alignment vertical="top" wrapText="1"/>
      <protection/>
    </xf>
    <xf numFmtId="1" fontId="3" fillId="4" borderId="21" xfId="19" applyNumberFormat="1" applyFont="1" applyFill="1" applyBorder="1" applyAlignment="1" applyProtection="1">
      <alignment vertical="top" wrapText="1"/>
      <protection locked="0"/>
    </xf>
    <xf numFmtId="1" fontId="3" fillId="5" borderId="21" xfId="19" applyNumberFormat="1" applyFont="1" applyFill="1" applyBorder="1" applyAlignment="1" applyProtection="1">
      <alignment vertical="top" wrapText="1"/>
      <protection locked="0"/>
    </xf>
    <xf numFmtId="0" fontId="1" fillId="0" borderId="0" xfId="19" applyFont="1" applyBorder="1" applyAlignment="1" applyProtection="1">
      <alignment horizontal="left" vertical="top" wrapText="1"/>
      <protection locked="0"/>
    </xf>
    <xf numFmtId="0" fontId="3" fillId="0" borderId="0" xfId="19" applyFont="1" applyBorder="1" applyAlignment="1" applyProtection="1">
      <alignment horizontal="left" vertical="top" wrapText="1"/>
      <protection locked="0"/>
    </xf>
    <xf numFmtId="0" fontId="1" fillId="0" borderId="0" xfId="19" applyFont="1" applyFill="1" applyBorder="1" applyAlignment="1" applyProtection="1">
      <alignment horizontal="left" vertical="top" wrapText="1"/>
      <protection locked="0"/>
    </xf>
    <xf numFmtId="0" fontId="3" fillId="0" borderId="0" xfId="19" applyFont="1" applyFill="1" applyBorder="1" applyAlignment="1" applyProtection="1">
      <alignment horizontal="left" vertical="top" wrapText="1"/>
      <protection locked="0"/>
    </xf>
    <xf numFmtId="0" fontId="14" fillId="0" borderId="0" xfId="21" applyFont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1" fontId="13" fillId="0" borderId="0" xfId="21" applyNumberFormat="1" applyFont="1" applyBorder="1" applyAlignment="1" applyProtection="1">
      <alignment horizontal="left"/>
      <protection locked="0"/>
    </xf>
    <xf numFmtId="0" fontId="11" fillId="0" borderId="0" xfId="22" applyFont="1" applyBorder="1" applyAlignment="1" applyProtection="1">
      <alignment horizontal="left"/>
      <protection locked="0"/>
    </xf>
    <xf numFmtId="0" fontId="11" fillId="0" borderId="0" xfId="22" applyFont="1" applyAlignment="1">
      <alignment horizontal="center" wrapText="1"/>
      <protection/>
    </xf>
    <xf numFmtId="0" fontId="11" fillId="0" borderId="0" xfId="19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6" fillId="0" borderId="0" xfId="22" applyFont="1" applyAlignment="1">
      <alignment horizontal="left" vertical="top" wrapText="1"/>
      <protection/>
    </xf>
    <xf numFmtId="0" fontId="11" fillId="0" borderId="0" xfId="19" applyFont="1" applyBorder="1" applyAlignment="1" applyProtection="1" quotePrefix="1">
      <alignment horizontal="left" vertical="top" wrapText="1"/>
      <protection locked="0"/>
    </xf>
    <xf numFmtId="1" fontId="3" fillId="0" borderId="22" xfId="19" applyNumberFormat="1" applyFont="1" applyBorder="1" applyAlignment="1" applyProtection="1">
      <alignment vertical="top" wrapText="1"/>
      <protection/>
    </xf>
    <xf numFmtId="1" fontId="3" fillId="6" borderId="23" xfId="19" applyNumberFormat="1" applyFont="1" applyFill="1" applyBorder="1" applyAlignment="1" applyProtection="1">
      <alignment vertical="top" wrapText="1"/>
      <protection locked="0"/>
    </xf>
    <xf numFmtId="1" fontId="1" fillId="0" borderId="24" xfId="19" applyNumberFormat="1" applyFont="1" applyBorder="1" applyAlignment="1" applyProtection="1">
      <alignment vertical="top" wrapText="1"/>
      <protection/>
    </xf>
    <xf numFmtId="1" fontId="3" fillId="5" borderId="25" xfId="19" applyNumberFormat="1" applyFont="1" applyFill="1" applyBorder="1" applyAlignment="1" applyProtection="1">
      <alignment vertical="top" wrapText="1"/>
      <protection locked="0"/>
    </xf>
    <xf numFmtId="1" fontId="3" fillId="6" borderId="25" xfId="19" applyNumberFormat="1" applyFont="1" applyFill="1" applyBorder="1" applyAlignment="1" applyProtection="1">
      <alignment vertical="top" wrapText="1"/>
      <protection locked="0"/>
    </xf>
    <xf numFmtId="1" fontId="3" fillId="4" borderId="25" xfId="19" applyNumberFormat="1" applyFont="1" applyFill="1" applyBorder="1" applyAlignment="1" applyProtection="1">
      <alignment vertical="top" wrapText="1"/>
      <protection locked="0"/>
    </xf>
    <xf numFmtId="1" fontId="3" fillId="0" borderId="25" xfId="19" applyNumberFormat="1" applyFont="1" applyBorder="1" applyAlignment="1" applyProtection="1">
      <alignment vertical="top" wrapText="1"/>
      <protection/>
    </xf>
    <xf numFmtId="1" fontId="4" fillId="0" borderId="26" xfId="0" applyNumberFormat="1" applyFont="1" applyBorder="1" applyAlignment="1" applyProtection="1">
      <alignment vertical="top" wrapText="1"/>
      <protection/>
    </xf>
    <xf numFmtId="1" fontId="4" fillId="0" borderId="27" xfId="0" applyNumberFormat="1" applyFont="1" applyBorder="1" applyAlignment="1" applyProtection="1">
      <alignment vertical="top" wrapText="1"/>
      <protection/>
    </xf>
    <xf numFmtId="1" fontId="3" fillId="7" borderId="25" xfId="19" applyNumberFormat="1" applyFont="1" applyFill="1" applyBorder="1" applyAlignment="1" applyProtection="1">
      <alignment vertical="top" wrapText="1"/>
      <protection locked="0"/>
    </xf>
    <xf numFmtId="1" fontId="3" fillId="0" borderId="25" xfId="19" applyNumberFormat="1" applyFont="1" applyFill="1" applyBorder="1" applyAlignment="1" applyProtection="1">
      <alignment vertical="top" wrapText="1"/>
      <protection/>
    </xf>
    <xf numFmtId="1" fontId="4" fillId="0" borderId="28" xfId="0" applyNumberFormat="1" applyFont="1" applyBorder="1" applyAlignment="1" applyProtection="1">
      <alignment vertical="top" wrapText="1"/>
      <protection/>
    </xf>
    <xf numFmtId="1" fontId="4" fillId="0" borderId="29" xfId="0" applyNumberFormat="1" applyFont="1" applyBorder="1" applyAlignment="1" applyProtection="1">
      <alignment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3" fillId="0" borderId="33" xfId="19" applyNumberFormat="1" applyFont="1" applyBorder="1" applyAlignment="1" applyProtection="1">
      <alignment vertical="top" wrapText="1"/>
      <protection/>
    </xf>
    <xf numFmtId="1" fontId="3" fillId="0" borderId="28" xfId="19" applyNumberFormat="1" applyFont="1" applyBorder="1" applyAlignment="1" applyProtection="1">
      <alignment vertical="top" wrapText="1"/>
      <protection/>
    </xf>
    <xf numFmtId="1" fontId="3" fillId="0" borderId="29" xfId="19" applyNumberFormat="1" applyFont="1" applyBorder="1" applyAlignment="1" applyProtection="1">
      <alignment vertical="top" wrapText="1"/>
      <protection/>
    </xf>
    <xf numFmtId="1" fontId="3" fillId="0" borderId="30" xfId="19" applyNumberFormat="1" applyFont="1" applyBorder="1" applyAlignment="1" applyProtection="1">
      <alignment vertical="top" wrapText="1"/>
      <protection/>
    </xf>
    <xf numFmtId="1" fontId="3" fillId="0" borderId="31" xfId="19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0" borderId="25" xfId="0" applyNumberFormat="1" applyFont="1" applyBorder="1" applyAlignment="1" applyProtection="1">
      <alignment vertical="top" wrapText="1"/>
      <protection/>
    </xf>
    <xf numFmtId="1" fontId="1" fillId="0" borderId="25" xfId="19" applyNumberFormat="1" applyFont="1" applyBorder="1" applyAlignment="1" applyProtection="1">
      <alignment vertical="top" wrapText="1"/>
      <protection/>
    </xf>
    <xf numFmtId="1" fontId="4" fillId="0" borderId="1" xfId="0" applyNumberFormat="1" applyFont="1" applyBorder="1" applyAlignment="1" applyProtection="1">
      <alignment vertical="top"/>
      <protection/>
    </xf>
    <xf numFmtId="1" fontId="4" fillId="0" borderId="25" xfId="0" applyNumberFormat="1" applyFont="1" applyBorder="1" applyAlignment="1" applyProtection="1">
      <alignment vertical="top"/>
      <protection/>
    </xf>
    <xf numFmtId="1" fontId="3" fillId="0" borderId="34" xfId="19" applyNumberFormat="1" applyFont="1" applyBorder="1" applyAlignment="1" applyProtection="1">
      <alignment vertical="top" wrapText="1"/>
      <protection/>
    </xf>
    <xf numFmtId="1" fontId="12" fillId="5" borderId="1" xfId="21" applyNumberFormat="1" applyFont="1" applyFill="1" applyBorder="1" applyAlignment="1" applyProtection="1">
      <alignment vertical="center"/>
      <protection locked="0"/>
    </xf>
    <xf numFmtId="1" fontId="12" fillId="7" borderId="1" xfId="21" applyNumberFormat="1" applyFont="1" applyFill="1" applyBorder="1" applyAlignment="1" applyProtection="1">
      <alignment vertical="center"/>
      <protection locked="0"/>
    </xf>
    <xf numFmtId="1" fontId="12" fillId="6" borderId="1" xfId="21" applyNumberFormat="1" applyFont="1" applyFill="1" applyBorder="1" applyAlignment="1" applyProtection="1">
      <alignment vertical="center"/>
      <protection locked="0"/>
    </xf>
    <xf numFmtId="3" fontId="12" fillId="0" borderId="1" xfId="21" applyNumberFormat="1" applyFont="1" applyBorder="1" applyAlignment="1" applyProtection="1">
      <alignment vertical="center"/>
      <protection/>
    </xf>
    <xf numFmtId="1" fontId="12" fillId="0" borderId="1" xfId="21" applyNumberFormat="1" applyFont="1" applyBorder="1" applyAlignment="1" applyProtection="1">
      <alignment vertical="center"/>
      <protection/>
    </xf>
    <xf numFmtId="3" fontId="12" fillId="0" borderId="1" xfId="21" applyNumberFormat="1" applyFont="1" applyFill="1" applyBorder="1" applyAlignment="1" applyProtection="1">
      <alignment vertical="center"/>
      <protection/>
    </xf>
    <xf numFmtId="1" fontId="11" fillId="7" borderId="1" xfId="21" applyNumberFormat="1" applyFont="1" applyFill="1" applyBorder="1" applyAlignment="1" applyProtection="1">
      <alignment vertical="center"/>
      <protection locked="0"/>
    </xf>
    <xf numFmtId="1" fontId="11" fillId="5" borderId="35" xfId="21" applyNumberFormat="1" applyFont="1" applyFill="1" applyBorder="1" applyAlignment="1" applyProtection="1">
      <alignment vertical="center"/>
      <protection locked="0"/>
    </xf>
    <xf numFmtId="3" fontId="11" fillId="0" borderId="35" xfId="21" applyNumberFormat="1" applyFont="1" applyFill="1" applyBorder="1" applyAlignment="1" applyProtection="1">
      <alignment vertical="center"/>
      <protection/>
    </xf>
    <xf numFmtId="1" fontId="11" fillId="5" borderId="1" xfId="21" applyNumberFormat="1" applyFont="1" applyFill="1" applyBorder="1" applyAlignment="1" applyProtection="1">
      <alignment vertical="center"/>
      <protection locked="0"/>
    </xf>
    <xf numFmtId="3" fontId="11" fillId="0" borderId="1" xfId="21" applyNumberFormat="1" applyFont="1" applyBorder="1" applyAlignment="1" applyProtection="1">
      <alignment vertical="center"/>
      <protection/>
    </xf>
    <xf numFmtId="3" fontId="12" fillId="0" borderId="1" xfId="21" applyNumberFormat="1" applyFont="1" applyBorder="1" applyProtection="1">
      <alignment/>
      <protection/>
    </xf>
    <xf numFmtId="1" fontId="12" fillId="5" borderId="1" xfId="21" applyNumberFormat="1" applyFont="1" applyFill="1" applyBorder="1" applyProtection="1">
      <alignment/>
      <protection locked="0"/>
    </xf>
    <xf numFmtId="0" fontId="12" fillId="0" borderId="1" xfId="21" applyFont="1" applyBorder="1" applyProtection="1">
      <alignment/>
      <protection/>
    </xf>
    <xf numFmtId="1" fontId="12" fillId="0" borderId="1" xfId="21" applyNumberFormat="1" applyFont="1" applyBorder="1" applyProtection="1">
      <alignment/>
      <protection/>
    </xf>
    <xf numFmtId="1" fontId="12" fillId="6" borderId="1" xfId="21" applyNumberFormat="1" applyFont="1" applyFill="1" applyBorder="1" applyProtection="1">
      <alignment/>
      <protection locked="0"/>
    </xf>
    <xf numFmtId="3" fontId="12" fillId="0" borderId="1" xfId="21" applyNumberFormat="1" applyFont="1" applyFill="1" applyBorder="1" applyProtection="1">
      <alignment/>
      <protection/>
    </xf>
    <xf numFmtId="1" fontId="12" fillId="7" borderId="1" xfId="20" applyNumberFormat="1" applyFont="1" applyFill="1" applyBorder="1" applyAlignment="1" applyProtection="1">
      <alignment wrapText="1"/>
      <protection locked="0"/>
    </xf>
    <xf numFmtId="3" fontId="12" fillId="0" borderId="1" xfId="20" applyNumberFormat="1" applyFont="1" applyFill="1" applyBorder="1" applyAlignment="1" applyProtection="1">
      <alignment wrapText="1"/>
      <protection/>
    </xf>
    <xf numFmtId="1" fontId="12" fillId="0" borderId="1" xfId="20" applyNumberFormat="1" applyFont="1" applyFill="1" applyBorder="1" applyAlignment="1" applyProtection="1">
      <alignment wrapText="1"/>
      <protection/>
    </xf>
    <xf numFmtId="1" fontId="12" fillId="5" borderId="1" xfId="20" applyNumberFormat="1" applyFont="1" applyFill="1" applyBorder="1" applyAlignment="1" applyProtection="1">
      <alignment wrapText="1"/>
      <protection locked="0"/>
    </xf>
    <xf numFmtId="1" fontId="12" fillId="6" borderId="1" xfId="20" applyNumberFormat="1" applyFont="1" applyFill="1" applyBorder="1" applyAlignment="1" applyProtection="1">
      <alignment wrapText="1"/>
      <protection locked="0"/>
    </xf>
    <xf numFmtId="3" fontId="12" fillId="0" borderId="1" xfId="22" applyNumberFormat="1" applyFont="1" applyFill="1" applyBorder="1" applyAlignment="1" applyProtection="1">
      <alignment vertical="center"/>
      <protection/>
    </xf>
    <xf numFmtId="1" fontId="12" fillId="7" borderId="1" xfId="22" applyNumberFormat="1" applyFont="1" applyFill="1" applyBorder="1" applyAlignment="1" applyProtection="1">
      <alignment vertical="center"/>
      <protection locked="0"/>
    </xf>
    <xf numFmtId="1" fontId="12" fillId="0" borderId="1" xfId="22" applyNumberFormat="1" applyFont="1" applyFill="1" applyBorder="1" applyAlignment="1" applyProtection="1">
      <alignment vertical="center"/>
      <protection/>
    </xf>
    <xf numFmtId="3" fontId="12" fillId="0" borderId="1" xfId="22" applyNumberFormat="1" applyFont="1" applyBorder="1" applyAlignment="1" applyProtection="1">
      <alignment vertical="center"/>
      <protection/>
    </xf>
    <xf numFmtId="3" fontId="12" fillId="0" borderId="36" xfId="22" applyNumberFormat="1" applyFont="1" applyBorder="1" applyAlignment="1" applyProtection="1">
      <alignment vertical="center"/>
      <protection/>
    </xf>
    <xf numFmtId="1" fontId="12" fillId="3" borderId="21" xfId="22" applyNumberFormat="1" applyFont="1" applyFill="1" applyBorder="1" applyAlignment="1" applyProtection="1">
      <alignment vertical="center"/>
      <protection locked="0"/>
    </xf>
    <xf numFmtId="1" fontId="12" fillId="3" borderId="26" xfId="22" applyNumberFormat="1" applyFont="1" applyFill="1" applyBorder="1" applyAlignment="1" applyProtection="1">
      <alignment vertical="center"/>
      <protection locked="0"/>
    </xf>
    <xf numFmtId="1" fontId="12" fillId="3" borderId="35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 locked="0"/>
    </xf>
    <xf numFmtId="1" fontId="12" fillId="0" borderId="21" xfId="22" applyNumberFormat="1" applyFont="1" applyFill="1" applyBorder="1" applyAlignment="1" applyProtection="1">
      <alignment vertical="center"/>
      <protection/>
    </xf>
    <xf numFmtId="3" fontId="12" fillId="0" borderId="37" xfId="22" applyNumberFormat="1" applyFont="1" applyBorder="1" applyAlignment="1" applyProtection="1">
      <alignment vertical="center"/>
      <protection/>
    </xf>
    <xf numFmtId="1" fontId="12" fillId="5" borderId="1" xfId="22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Баланс" xfId="19"/>
    <cellStyle name="Normal_Отч.парич.поток" xfId="20"/>
    <cellStyle name="Normal_Отч.прих-разх" xfId="21"/>
    <cellStyle name="Normal_Отч.собств.кап.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1_2015\Nepodpisani\doc\31.03.2015_FS_Q1_2015_FS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vlin\Desktop\Q1%202016\Nepodpisani\doc\31.03.2016_FS_Q1_2016_F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17">
          <cell r="H17">
            <v>2404</v>
          </cell>
        </row>
        <row r="20">
          <cell r="H20">
            <v>858</v>
          </cell>
        </row>
        <row r="22">
          <cell r="H22">
            <v>113</v>
          </cell>
        </row>
        <row r="28">
          <cell r="H28">
            <v>109</v>
          </cell>
        </row>
        <row r="29">
          <cell r="H29">
            <v>-6069</v>
          </cell>
        </row>
        <row r="31">
          <cell r="G31">
            <v>420</v>
          </cell>
          <cell r="H31">
            <v>669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="85" zoomScaleNormal="85" workbookViewId="0" topLeftCell="A71">
      <selection activeCell="E101" sqref="E101"/>
    </sheetView>
  </sheetViews>
  <sheetFormatPr defaultColWidth="9.140625" defaultRowHeight="12.75"/>
  <cols>
    <col min="1" max="1" width="43.7109375" style="76" customWidth="1"/>
    <col min="2" max="2" width="9.8515625" style="76" customWidth="1"/>
    <col min="3" max="3" width="11.140625" style="80" customWidth="1"/>
    <col min="4" max="4" width="14.00390625" style="80" customWidth="1"/>
    <col min="5" max="5" width="70.7109375" style="76" customWidth="1"/>
    <col min="6" max="6" width="9.421875" style="78" customWidth="1"/>
    <col min="7" max="7" width="15.57421875" style="76" customWidth="1"/>
    <col min="8" max="8" width="17.8515625" style="79" customWidth="1"/>
    <col min="9" max="10" width="8.00390625" style="7" customWidth="1"/>
    <col min="11" max="16384" width="9.28125" style="7" customWidth="1"/>
  </cols>
  <sheetData>
    <row r="1" spans="1:8" ht="15">
      <c r="A1" s="1" t="s">
        <v>0</v>
      </c>
      <c r="B1" s="2"/>
      <c r="C1" s="268"/>
      <c r="D1" s="268"/>
      <c r="E1" s="3"/>
      <c r="F1" s="4"/>
      <c r="G1" s="5"/>
      <c r="H1" s="6"/>
    </row>
    <row r="2" spans="1:8" ht="15">
      <c r="A2" s="8"/>
      <c r="B2" s="8"/>
      <c r="C2" s="269"/>
      <c r="D2" s="269"/>
      <c r="E2" s="9"/>
      <c r="F2" s="4"/>
      <c r="G2" s="5"/>
      <c r="H2" s="6"/>
    </row>
    <row r="3" spans="1:8" ht="15">
      <c r="A3" s="10" t="s">
        <v>1</v>
      </c>
      <c r="B3" s="1"/>
      <c r="C3" s="270"/>
      <c r="D3" s="270"/>
      <c r="E3" s="11" t="s">
        <v>528</v>
      </c>
      <c r="G3" s="12" t="s">
        <v>522</v>
      </c>
      <c r="H3" s="13">
        <v>814191256</v>
      </c>
    </row>
    <row r="4" spans="1:8" ht="28.5">
      <c r="A4" s="10" t="s">
        <v>420</v>
      </c>
      <c r="B4" s="14"/>
      <c r="C4" s="271"/>
      <c r="D4" s="279"/>
      <c r="E4" s="15" t="s">
        <v>527</v>
      </c>
      <c r="F4" s="4"/>
      <c r="G4" s="5"/>
      <c r="H4" s="13" t="s">
        <v>2</v>
      </c>
    </row>
    <row r="5" spans="1:8" ht="15">
      <c r="A5" s="10" t="s">
        <v>3</v>
      </c>
      <c r="B5" s="1"/>
      <c r="C5" s="270"/>
      <c r="D5" s="270"/>
      <c r="E5" s="285">
        <v>42460</v>
      </c>
      <c r="F5" s="4"/>
      <c r="G5" s="5" t="s">
        <v>523</v>
      </c>
      <c r="H5" s="16" t="s">
        <v>4</v>
      </c>
    </row>
    <row r="6" spans="1:9" ht="15.75" thickBot="1">
      <c r="A6" s="10"/>
      <c r="B6" s="10"/>
      <c r="C6" s="272"/>
      <c r="D6" s="280"/>
      <c r="E6" s="16"/>
      <c r="F6" s="4"/>
      <c r="G6" s="5"/>
      <c r="H6" s="16"/>
      <c r="I6" s="7">
        <v>350</v>
      </c>
    </row>
    <row r="7" spans="1:8" ht="28.5">
      <c r="A7" s="17" t="s">
        <v>129</v>
      </c>
      <c r="B7" s="18" t="s">
        <v>130</v>
      </c>
      <c r="C7" s="273" t="s">
        <v>131</v>
      </c>
      <c r="D7" s="273" t="s">
        <v>132</v>
      </c>
      <c r="E7" s="20" t="s">
        <v>133</v>
      </c>
      <c r="F7" s="18" t="s">
        <v>130</v>
      </c>
      <c r="G7" s="19" t="s">
        <v>131</v>
      </c>
      <c r="H7" s="19" t="s">
        <v>132</v>
      </c>
    </row>
    <row r="8" spans="1:8" ht="14.25">
      <c r="A8" s="257"/>
      <c r="B8" s="258"/>
      <c r="C8" s="274"/>
      <c r="D8" s="281"/>
      <c r="E8" s="260"/>
      <c r="F8" s="258"/>
      <c r="G8" s="259"/>
      <c r="H8" s="259"/>
    </row>
    <row r="9" spans="1:8" ht="15">
      <c r="A9" s="21" t="s">
        <v>134</v>
      </c>
      <c r="B9" s="22"/>
      <c r="C9" s="38"/>
      <c r="D9" s="275"/>
      <c r="E9" s="23" t="s">
        <v>212</v>
      </c>
      <c r="F9" s="81"/>
      <c r="G9" s="82"/>
      <c r="H9" s="82"/>
    </row>
    <row r="10" spans="1:8" ht="15">
      <c r="A10" s="24" t="s">
        <v>135</v>
      </c>
      <c r="B10" s="25"/>
      <c r="C10" s="38"/>
      <c r="D10" s="275"/>
      <c r="E10" s="26" t="s">
        <v>213</v>
      </c>
      <c r="F10" s="82"/>
      <c r="G10" s="82"/>
      <c r="H10" s="82"/>
    </row>
    <row r="11" spans="1:8" ht="15">
      <c r="A11" s="24" t="s">
        <v>136</v>
      </c>
      <c r="B11" s="27" t="s">
        <v>6</v>
      </c>
      <c r="C11" s="289">
        <v>278</v>
      </c>
      <c r="D11" s="289">
        <v>278</v>
      </c>
      <c r="E11" s="26" t="s">
        <v>214</v>
      </c>
      <c r="F11" s="28" t="s">
        <v>7</v>
      </c>
      <c r="G11" s="306">
        <v>2404</v>
      </c>
      <c r="H11" s="306">
        <v>2404</v>
      </c>
    </row>
    <row r="12" spans="1:8" ht="15">
      <c r="A12" s="24" t="s">
        <v>137</v>
      </c>
      <c r="B12" s="27" t="s">
        <v>8</v>
      </c>
      <c r="C12" s="289">
        <v>644</v>
      </c>
      <c r="D12" s="289">
        <v>681</v>
      </c>
      <c r="E12" s="26" t="s">
        <v>215</v>
      </c>
      <c r="F12" s="28" t="s">
        <v>9</v>
      </c>
      <c r="G12" s="307">
        <v>2404</v>
      </c>
      <c r="H12" s="307">
        <v>2404</v>
      </c>
    </row>
    <row r="13" spans="1:8" ht="15">
      <c r="A13" s="24" t="s">
        <v>138</v>
      </c>
      <c r="B13" s="27" t="s">
        <v>10</v>
      </c>
      <c r="C13" s="289">
        <v>79</v>
      </c>
      <c r="D13" s="289">
        <v>68</v>
      </c>
      <c r="E13" s="26" t="s">
        <v>216</v>
      </c>
      <c r="F13" s="28" t="s">
        <v>11</v>
      </c>
      <c r="G13" s="307"/>
      <c r="H13" s="307"/>
    </row>
    <row r="14" spans="1:8" ht="15">
      <c r="A14" s="24" t="s">
        <v>139</v>
      </c>
      <c r="B14" s="27" t="s">
        <v>12</v>
      </c>
      <c r="C14" s="289">
        <v>314</v>
      </c>
      <c r="D14" s="289">
        <v>322</v>
      </c>
      <c r="E14" s="29" t="s">
        <v>217</v>
      </c>
      <c r="F14" s="28" t="s">
        <v>13</v>
      </c>
      <c r="G14" s="308"/>
      <c r="H14" s="308"/>
    </row>
    <row r="15" spans="1:8" ht="15">
      <c r="A15" s="24" t="s">
        <v>140</v>
      </c>
      <c r="B15" s="27" t="s">
        <v>14</v>
      </c>
      <c r="C15" s="289">
        <v>20</v>
      </c>
      <c r="D15" s="289">
        <v>23</v>
      </c>
      <c r="E15" s="29" t="s">
        <v>218</v>
      </c>
      <c r="F15" s="28" t="s">
        <v>15</v>
      </c>
      <c r="G15" s="308"/>
      <c r="H15" s="308"/>
    </row>
    <row r="16" spans="1:8" ht="15">
      <c r="A16" s="24" t="s">
        <v>141</v>
      </c>
      <c r="B16" s="30" t="s">
        <v>16</v>
      </c>
      <c r="C16" s="289">
        <v>3</v>
      </c>
      <c r="D16" s="289">
        <v>4</v>
      </c>
      <c r="E16" s="29" t="s">
        <v>219</v>
      </c>
      <c r="F16" s="28" t="s">
        <v>17</v>
      </c>
      <c r="G16" s="308"/>
      <c r="H16" s="308"/>
    </row>
    <row r="17" spans="1:18" ht="15">
      <c r="A17" s="24" t="s">
        <v>142</v>
      </c>
      <c r="B17" s="27" t="s">
        <v>18</v>
      </c>
      <c r="C17" s="289"/>
      <c r="D17" s="289">
        <v>0</v>
      </c>
      <c r="E17" s="29" t="s">
        <v>220</v>
      </c>
      <c r="F17" s="31" t="s">
        <v>19</v>
      </c>
      <c r="G17" s="309">
        <f>G11+G14+G15+G16</f>
        <v>2404</v>
      </c>
      <c r="H17" s="309">
        <f>H11+H14+H15+H16</f>
        <v>2404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</row>
    <row r="18" spans="1:8" ht="15">
      <c r="A18" s="24" t="s">
        <v>519</v>
      </c>
      <c r="B18" s="27" t="s">
        <v>20</v>
      </c>
      <c r="C18" s="289"/>
      <c r="D18" s="289"/>
      <c r="E18" s="26" t="s">
        <v>221</v>
      </c>
      <c r="F18" s="33"/>
      <c r="G18" s="310"/>
      <c r="H18" s="311"/>
    </row>
    <row r="19" spans="1:15" ht="15">
      <c r="A19" s="24" t="s">
        <v>143</v>
      </c>
      <c r="B19" s="34" t="s">
        <v>21</v>
      </c>
      <c r="C19" s="286">
        <f>SUM(C11:C18)</f>
        <v>1338</v>
      </c>
      <c r="D19" s="286">
        <f>SUM(D11:D18)</f>
        <v>1376</v>
      </c>
      <c r="E19" s="26" t="s">
        <v>222</v>
      </c>
      <c r="F19" s="28" t="s">
        <v>22</v>
      </c>
      <c r="G19" s="306"/>
      <c r="H19" s="306"/>
      <c r="I19" s="32"/>
      <c r="J19" s="32"/>
      <c r="K19" s="32"/>
      <c r="L19" s="32"/>
      <c r="M19" s="32"/>
      <c r="N19" s="32"/>
      <c r="O19" s="32"/>
    </row>
    <row r="20" spans="1:8" ht="15">
      <c r="A20" s="24" t="s">
        <v>144</v>
      </c>
      <c r="B20" s="34" t="s">
        <v>23</v>
      </c>
      <c r="C20" s="289"/>
      <c r="D20" s="289"/>
      <c r="E20" s="26" t="s">
        <v>223</v>
      </c>
      <c r="F20" s="28" t="s">
        <v>24</v>
      </c>
      <c r="G20" s="312">
        <v>858</v>
      </c>
      <c r="H20" s="312">
        <v>858</v>
      </c>
    </row>
    <row r="21" spans="1:18" ht="15">
      <c r="A21" s="24" t="s">
        <v>145</v>
      </c>
      <c r="B21" s="35" t="s">
        <v>25</v>
      </c>
      <c r="C21" s="289"/>
      <c r="D21" s="289"/>
      <c r="E21" s="36" t="s">
        <v>224</v>
      </c>
      <c r="F21" s="28" t="s">
        <v>26</v>
      </c>
      <c r="G21" s="313">
        <f>SUM(G22:G24)</f>
        <v>218</v>
      </c>
      <c r="H21" s="313">
        <f>SUM(H22:H24)</f>
        <v>218</v>
      </c>
      <c r="I21" s="32"/>
      <c r="J21" s="32"/>
      <c r="K21" s="32"/>
      <c r="L21" s="32"/>
      <c r="M21" s="37"/>
      <c r="N21" s="32"/>
      <c r="O21" s="32"/>
      <c r="P21" s="32"/>
      <c r="Q21" s="32"/>
      <c r="R21" s="32"/>
    </row>
    <row r="22" spans="1:8" ht="15">
      <c r="A22" s="24" t="s">
        <v>146</v>
      </c>
      <c r="B22" s="27"/>
      <c r="C22" s="287"/>
      <c r="D22" s="286"/>
      <c r="E22" s="29" t="s">
        <v>225</v>
      </c>
      <c r="F22" s="28" t="s">
        <v>27</v>
      </c>
      <c r="G22" s="306">
        <v>113</v>
      </c>
      <c r="H22" s="306">
        <v>113</v>
      </c>
    </row>
    <row r="23" spans="1:13" ht="15">
      <c r="A23" s="24" t="s">
        <v>147</v>
      </c>
      <c r="B23" s="27" t="s">
        <v>28</v>
      </c>
      <c r="C23" s="289"/>
      <c r="D23" s="289"/>
      <c r="E23" s="39" t="s">
        <v>226</v>
      </c>
      <c r="F23" s="28" t="s">
        <v>29</v>
      </c>
      <c r="G23" s="306"/>
      <c r="H23" s="306"/>
      <c r="M23" s="40"/>
    </row>
    <row r="24" spans="1:8" ht="15">
      <c r="A24" s="24" t="s">
        <v>148</v>
      </c>
      <c r="B24" s="27" t="s">
        <v>30</v>
      </c>
      <c r="C24" s="289">
        <v>123</v>
      </c>
      <c r="D24" s="289">
        <v>131</v>
      </c>
      <c r="E24" s="26" t="s">
        <v>227</v>
      </c>
      <c r="F24" s="28" t="s">
        <v>31</v>
      </c>
      <c r="G24" s="306">
        <v>105</v>
      </c>
      <c r="H24" s="306">
        <v>105</v>
      </c>
    </row>
    <row r="25" spans="1:18" ht="15">
      <c r="A25" s="24" t="s">
        <v>149</v>
      </c>
      <c r="B25" s="27" t="s">
        <v>32</v>
      </c>
      <c r="C25" s="289"/>
      <c r="D25" s="289"/>
      <c r="E25" s="39" t="s">
        <v>228</v>
      </c>
      <c r="F25" s="31" t="s">
        <v>33</v>
      </c>
      <c r="G25" s="309">
        <f>G19+G20+G21</f>
        <v>1076</v>
      </c>
      <c r="H25" s="309">
        <f>H19+H20+H21</f>
        <v>1076</v>
      </c>
      <c r="I25" s="32"/>
      <c r="J25" s="32"/>
      <c r="K25" s="32"/>
      <c r="L25" s="32"/>
      <c r="M25" s="37"/>
      <c r="N25" s="32"/>
      <c r="O25" s="32"/>
      <c r="P25" s="32"/>
      <c r="Q25" s="32"/>
      <c r="R25" s="32"/>
    </row>
    <row r="26" spans="1:8" ht="15">
      <c r="A26" s="24" t="s">
        <v>150</v>
      </c>
      <c r="B26" s="27" t="s">
        <v>34</v>
      </c>
      <c r="C26" s="289"/>
      <c r="D26" s="289"/>
      <c r="E26" s="26" t="s">
        <v>229</v>
      </c>
      <c r="F26" s="33"/>
      <c r="G26" s="310"/>
      <c r="H26" s="311"/>
    </row>
    <row r="27" spans="1:18" ht="15">
      <c r="A27" s="24" t="s">
        <v>151</v>
      </c>
      <c r="B27" s="35" t="s">
        <v>35</v>
      </c>
      <c r="C27" s="286">
        <f>SUM(C23:C26)</f>
        <v>123</v>
      </c>
      <c r="D27" s="286">
        <f>SUM(D23:D26)</f>
        <v>131</v>
      </c>
      <c r="E27" s="39" t="s">
        <v>230</v>
      </c>
      <c r="F27" s="28" t="s">
        <v>36</v>
      </c>
      <c r="G27" s="309">
        <f>SUM(G28:G30)</f>
        <v>-5291</v>
      </c>
      <c r="H27" s="309">
        <f>SUM(H28:H30)</f>
        <v>-5960</v>
      </c>
      <c r="I27" s="32"/>
      <c r="J27" s="32"/>
      <c r="K27" s="32"/>
      <c r="L27" s="32"/>
      <c r="M27" s="37"/>
      <c r="N27" s="32"/>
      <c r="O27" s="32"/>
      <c r="P27" s="32"/>
      <c r="Q27" s="32"/>
      <c r="R27" s="32"/>
    </row>
    <row r="28" spans="1:8" ht="15">
      <c r="A28" s="24"/>
      <c r="B28" s="27"/>
      <c r="C28" s="287"/>
      <c r="D28" s="286"/>
      <c r="E28" s="26" t="s">
        <v>231</v>
      </c>
      <c r="F28" s="28" t="s">
        <v>37</v>
      </c>
      <c r="G28" s="306">
        <v>778</v>
      </c>
      <c r="H28" s="306">
        <v>109</v>
      </c>
    </row>
    <row r="29" spans="1:13" ht="15">
      <c r="A29" s="24" t="s">
        <v>152</v>
      </c>
      <c r="B29" s="27"/>
      <c r="C29" s="287"/>
      <c r="D29" s="286"/>
      <c r="E29" s="36" t="s">
        <v>232</v>
      </c>
      <c r="F29" s="28" t="s">
        <v>38</v>
      </c>
      <c r="G29" s="308">
        <v>-6069</v>
      </c>
      <c r="H29" s="308">
        <v>-6069</v>
      </c>
      <c r="M29" s="40"/>
    </row>
    <row r="30" spans="1:8" ht="15">
      <c r="A30" s="24" t="s">
        <v>153</v>
      </c>
      <c r="B30" s="27" t="s">
        <v>39</v>
      </c>
      <c r="C30" s="289"/>
      <c r="D30" s="289"/>
      <c r="E30" s="26" t="s">
        <v>233</v>
      </c>
      <c r="F30" s="28" t="s">
        <v>40</v>
      </c>
      <c r="G30" s="312"/>
      <c r="H30" s="312"/>
    </row>
    <row r="31" spans="1:13" ht="15">
      <c r="A31" s="24" t="s">
        <v>154</v>
      </c>
      <c r="B31" s="27" t="s">
        <v>41</v>
      </c>
      <c r="C31" s="288"/>
      <c r="D31" s="288"/>
      <c r="E31" s="39" t="s">
        <v>234</v>
      </c>
      <c r="F31" s="28" t="s">
        <v>42</v>
      </c>
      <c r="G31" s="306">
        <v>420</v>
      </c>
      <c r="H31" s="306">
        <v>669</v>
      </c>
      <c r="M31" s="40"/>
    </row>
    <row r="32" spans="1:15" ht="15">
      <c r="A32" s="24" t="s">
        <v>155</v>
      </c>
      <c r="B32" s="35" t="s">
        <v>43</v>
      </c>
      <c r="C32" s="286">
        <f>C30+C31</f>
        <v>0</v>
      </c>
      <c r="D32" s="286">
        <f>D30+D31</f>
        <v>0</v>
      </c>
      <c r="E32" s="29" t="s">
        <v>235</v>
      </c>
      <c r="F32" s="28" t="s">
        <v>44</v>
      </c>
      <c r="G32" s="308"/>
      <c r="H32" s="308"/>
      <c r="I32" s="32"/>
      <c r="J32" s="32"/>
      <c r="K32" s="32"/>
      <c r="L32" s="32"/>
      <c r="M32" s="32"/>
      <c r="N32" s="32"/>
      <c r="O32" s="32"/>
    </row>
    <row r="33" spans="1:18" ht="15">
      <c r="A33" s="24" t="s">
        <v>156</v>
      </c>
      <c r="B33" s="30"/>
      <c r="C33" s="287"/>
      <c r="D33" s="286"/>
      <c r="E33" s="39" t="s">
        <v>236</v>
      </c>
      <c r="F33" s="31" t="s">
        <v>45</v>
      </c>
      <c r="G33" s="309">
        <f>G27+G31+G32</f>
        <v>-4871</v>
      </c>
      <c r="H33" s="309">
        <f>H27+H31+H32</f>
        <v>-5291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14" ht="15">
      <c r="A34" s="24" t="s">
        <v>157</v>
      </c>
      <c r="B34" s="30" t="s">
        <v>46</v>
      </c>
      <c r="C34" s="286">
        <f>SUM(C35:C38)</f>
        <v>3426</v>
      </c>
      <c r="D34" s="286">
        <f>SUM(D35:D38)</f>
        <v>3426</v>
      </c>
      <c r="E34" s="26"/>
      <c r="F34" s="42"/>
      <c r="G34" s="314"/>
      <c r="H34" s="315"/>
      <c r="I34" s="32"/>
      <c r="J34" s="32"/>
      <c r="K34" s="32"/>
      <c r="L34" s="32"/>
      <c r="M34" s="32"/>
      <c r="N34" s="32"/>
    </row>
    <row r="35" spans="1:8" ht="15">
      <c r="A35" s="24" t="s">
        <v>158</v>
      </c>
      <c r="B35" s="27" t="s">
        <v>47</v>
      </c>
      <c r="C35" s="289">
        <v>3426</v>
      </c>
      <c r="D35" s="289">
        <v>3426</v>
      </c>
      <c r="E35" s="41"/>
      <c r="F35" s="59"/>
      <c r="G35" s="316"/>
      <c r="H35" s="317"/>
    </row>
    <row r="36" spans="1:18" ht="15">
      <c r="A36" s="24" t="s">
        <v>159</v>
      </c>
      <c r="B36" s="27" t="s">
        <v>48</v>
      </c>
      <c r="C36" s="289"/>
      <c r="D36" s="289"/>
      <c r="E36" s="26" t="s">
        <v>237</v>
      </c>
      <c r="F36" s="42" t="s">
        <v>49</v>
      </c>
      <c r="G36" s="309">
        <f>G25+G17+G33</f>
        <v>-1391</v>
      </c>
      <c r="H36" s="309">
        <f>H25+H17+H33</f>
        <v>-1811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3" ht="15">
      <c r="A37" s="24" t="s">
        <v>160</v>
      </c>
      <c r="B37" s="27" t="s">
        <v>50</v>
      </c>
      <c r="C37" s="289"/>
      <c r="D37" s="289"/>
      <c r="E37" s="26"/>
      <c r="F37" s="50"/>
      <c r="G37" s="314"/>
      <c r="H37" s="315"/>
      <c r="M37" s="40"/>
    </row>
    <row r="38" spans="1:8" ht="15">
      <c r="A38" s="24" t="s">
        <v>161</v>
      </c>
      <c r="B38" s="27" t="s">
        <v>51</v>
      </c>
      <c r="C38" s="289"/>
      <c r="D38" s="289"/>
      <c r="E38" s="43"/>
      <c r="F38" s="59"/>
      <c r="G38" s="316"/>
      <c r="H38" s="317"/>
    </row>
    <row r="39" spans="1:15" ht="15">
      <c r="A39" s="24" t="s">
        <v>162</v>
      </c>
      <c r="B39" s="44" t="s">
        <v>52</v>
      </c>
      <c r="C39" s="303">
        <f>C40+C41+C43</f>
        <v>0</v>
      </c>
      <c r="D39" s="303">
        <f>D40+D41+D43</f>
        <v>0</v>
      </c>
      <c r="E39" s="45" t="s">
        <v>238</v>
      </c>
      <c r="F39" s="42" t="s">
        <v>53</v>
      </c>
      <c r="G39" s="312"/>
      <c r="H39" s="312"/>
      <c r="I39" s="32"/>
      <c r="J39" s="32"/>
      <c r="K39" s="32"/>
      <c r="L39" s="32"/>
      <c r="M39" s="37"/>
      <c r="N39" s="32"/>
      <c r="O39" s="32"/>
    </row>
    <row r="40" spans="1:8" ht="15">
      <c r="A40" s="24" t="s">
        <v>163</v>
      </c>
      <c r="B40" s="44" t="s">
        <v>54</v>
      </c>
      <c r="C40" s="289"/>
      <c r="D40" s="289"/>
      <c r="E40" s="29"/>
      <c r="F40" s="50"/>
      <c r="G40" s="314"/>
      <c r="H40" s="315"/>
    </row>
    <row r="41" spans="1:8" ht="15">
      <c r="A41" s="24" t="s">
        <v>164</v>
      </c>
      <c r="B41" s="44" t="s">
        <v>55</v>
      </c>
      <c r="C41" s="289"/>
      <c r="D41" s="289"/>
      <c r="E41" s="45" t="s">
        <v>251</v>
      </c>
      <c r="F41" s="59"/>
      <c r="G41" s="318"/>
      <c r="H41" s="319"/>
    </row>
    <row r="42" spans="1:8" ht="15">
      <c r="A42" s="24" t="s">
        <v>165</v>
      </c>
      <c r="B42" s="44" t="s">
        <v>56</v>
      </c>
      <c r="C42" s="304"/>
      <c r="D42" s="304"/>
      <c r="E42" s="26" t="s">
        <v>239</v>
      </c>
      <c r="F42" s="59"/>
      <c r="G42" s="316"/>
      <c r="H42" s="317"/>
    </row>
    <row r="43" spans="1:13" ht="15">
      <c r="A43" s="24" t="s">
        <v>166</v>
      </c>
      <c r="B43" s="44" t="s">
        <v>57</v>
      </c>
      <c r="C43" s="289"/>
      <c r="D43" s="289"/>
      <c r="E43" s="29" t="s">
        <v>240</v>
      </c>
      <c r="F43" s="28" t="s">
        <v>58</v>
      </c>
      <c r="G43" s="306"/>
      <c r="H43" s="306"/>
      <c r="M43" s="40"/>
    </row>
    <row r="44" spans="1:8" ht="15">
      <c r="A44" s="24" t="s">
        <v>167</v>
      </c>
      <c r="B44" s="44" t="s">
        <v>59</v>
      </c>
      <c r="C44" s="289"/>
      <c r="D44" s="289"/>
      <c r="E44" s="46" t="s">
        <v>241</v>
      </c>
      <c r="F44" s="28" t="s">
        <v>60</v>
      </c>
      <c r="G44" s="306"/>
      <c r="H44" s="306"/>
    </row>
    <row r="45" spans="1:15" ht="15">
      <c r="A45" s="24" t="s">
        <v>168</v>
      </c>
      <c r="B45" s="34" t="s">
        <v>61</v>
      </c>
      <c r="C45" s="286">
        <f>C34+C39+C44</f>
        <v>3426</v>
      </c>
      <c r="D45" s="286">
        <f>D34+D39+D44</f>
        <v>3426</v>
      </c>
      <c r="E45" s="36" t="s">
        <v>242</v>
      </c>
      <c r="F45" s="28" t="s">
        <v>62</v>
      </c>
      <c r="G45" s="306"/>
      <c r="H45" s="306"/>
      <c r="I45" s="32"/>
      <c r="J45" s="32"/>
      <c r="K45" s="32"/>
      <c r="L45" s="32"/>
      <c r="M45" s="37"/>
      <c r="N45" s="32"/>
      <c r="O45" s="32"/>
    </row>
    <row r="46" spans="1:8" ht="15">
      <c r="A46" s="24" t="s">
        <v>169</v>
      </c>
      <c r="B46" s="27"/>
      <c r="C46" s="287"/>
      <c r="D46" s="286"/>
      <c r="E46" s="26" t="s">
        <v>191</v>
      </c>
      <c r="F46" s="28" t="s">
        <v>63</v>
      </c>
      <c r="G46" s="306"/>
      <c r="H46" s="306"/>
    </row>
    <row r="47" spans="1:13" ht="15">
      <c r="A47" s="24" t="s">
        <v>170</v>
      </c>
      <c r="B47" s="27" t="s">
        <v>64</v>
      </c>
      <c r="C47" s="289"/>
      <c r="D47" s="289"/>
      <c r="E47" s="36" t="s">
        <v>243</v>
      </c>
      <c r="F47" s="28" t="s">
        <v>65</v>
      </c>
      <c r="G47" s="306">
        <v>9036</v>
      </c>
      <c r="H47" s="306">
        <v>9058</v>
      </c>
      <c r="M47" s="40"/>
    </row>
    <row r="48" spans="1:8" ht="15">
      <c r="A48" s="24" t="s">
        <v>171</v>
      </c>
      <c r="B48" s="30" t="s">
        <v>66</v>
      </c>
      <c r="C48" s="289"/>
      <c r="D48" s="289"/>
      <c r="E48" s="26" t="s">
        <v>244</v>
      </c>
      <c r="F48" s="28" t="s">
        <v>67</v>
      </c>
      <c r="G48" s="306"/>
      <c r="H48" s="306"/>
    </row>
    <row r="49" spans="1:18" ht="15">
      <c r="A49" s="24" t="s">
        <v>172</v>
      </c>
      <c r="B49" s="27" t="s">
        <v>68</v>
      </c>
      <c r="C49" s="289"/>
      <c r="D49" s="289"/>
      <c r="E49" s="36" t="s">
        <v>245</v>
      </c>
      <c r="F49" s="31" t="s">
        <v>69</v>
      </c>
      <c r="G49" s="309">
        <f>SUM(G43:G48)</f>
        <v>9036</v>
      </c>
      <c r="H49" s="309">
        <f>SUM(H43:H48)</f>
        <v>9058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8" ht="15">
      <c r="A50" s="24" t="s">
        <v>173</v>
      </c>
      <c r="B50" s="27" t="s">
        <v>70</v>
      </c>
      <c r="C50" s="289"/>
      <c r="D50" s="289"/>
      <c r="E50" s="26"/>
      <c r="F50" s="28"/>
      <c r="G50" s="287"/>
      <c r="H50" s="309"/>
    </row>
    <row r="51" spans="1:15" ht="15">
      <c r="A51" s="24" t="s">
        <v>174</v>
      </c>
      <c r="B51" s="34" t="s">
        <v>71</v>
      </c>
      <c r="C51" s="286">
        <f>SUM(C47:C50)</f>
        <v>0</v>
      </c>
      <c r="D51" s="286">
        <f>SUM(D47:D50)</f>
        <v>0</v>
      </c>
      <c r="E51" s="36" t="s">
        <v>246</v>
      </c>
      <c r="F51" s="31" t="s">
        <v>72</v>
      </c>
      <c r="G51" s="306"/>
      <c r="H51" s="306"/>
      <c r="I51" s="32"/>
      <c r="J51" s="32"/>
      <c r="K51" s="32"/>
      <c r="L51" s="32"/>
      <c r="M51" s="32"/>
      <c r="N51" s="32"/>
      <c r="O51" s="32"/>
    </row>
    <row r="52" spans="1:8" ht="15">
      <c r="A52" s="24" t="s">
        <v>2</v>
      </c>
      <c r="B52" s="34"/>
      <c r="C52" s="287"/>
      <c r="D52" s="286"/>
      <c r="E52" s="26" t="s">
        <v>247</v>
      </c>
      <c r="F52" s="31" t="s">
        <v>73</v>
      </c>
      <c r="G52" s="306"/>
      <c r="H52" s="306"/>
    </row>
    <row r="53" spans="1:8" ht="15">
      <c r="A53" s="24" t="s">
        <v>175</v>
      </c>
      <c r="B53" s="34" t="s">
        <v>74</v>
      </c>
      <c r="C53" s="289"/>
      <c r="D53" s="289"/>
      <c r="E53" s="26" t="s">
        <v>248</v>
      </c>
      <c r="F53" s="31" t="s">
        <v>75</v>
      </c>
      <c r="G53" s="306"/>
      <c r="H53" s="306"/>
    </row>
    <row r="54" spans="1:8" ht="15">
      <c r="A54" s="24" t="s">
        <v>176</v>
      </c>
      <c r="B54" s="34" t="s">
        <v>76</v>
      </c>
      <c r="C54" s="289">
        <v>294</v>
      </c>
      <c r="D54" s="289">
        <v>294</v>
      </c>
      <c r="E54" s="26" t="s">
        <v>249</v>
      </c>
      <c r="F54" s="31" t="s">
        <v>77</v>
      </c>
      <c r="G54" s="306"/>
      <c r="H54" s="306"/>
    </row>
    <row r="55" spans="1:18" ht="15">
      <c r="A55" s="47" t="s">
        <v>177</v>
      </c>
      <c r="B55" s="48" t="s">
        <v>78</v>
      </c>
      <c r="C55" s="286">
        <f>C19+C20+C21+C27+C32+C45+C51+C53+C54</f>
        <v>5181</v>
      </c>
      <c r="D55" s="286">
        <f>D19+D20+D21+D27+D32+D45+D51+D53+D54</f>
        <v>5227</v>
      </c>
      <c r="E55" s="26" t="s">
        <v>250</v>
      </c>
      <c r="F55" s="42" t="s">
        <v>79</v>
      </c>
      <c r="G55" s="309">
        <f>G49+G51+G52+G53+G54</f>
        <v>9036</v>
      </c>
      <c r="H55" s="309">
        <f>H49+H51+H52+H53+H54</f>
        <v>9058</v>
      </c>
      <c r="I55" s="32"/>
      <c r="J55" s="32"/>
      <c r="K55" s="32"/>
      <c r="L55" s="32"/>
      <c r="M55" s="37"/>
      <c r="N55" s="32"/>
      <c r="O55" s="32"/>
      <c r="P55" s="32"/>
      <c r="Q55" s="32"/>
      <c r="R55" s="32"/>
    </row>
    <row r="56" spans="1:8" ht="15">
      <c r="A56" s="49" t="s">
        <v>178</v>
      </c>
      <c r="B56" s="30"/>
      <c r="C56" s="287"/>
      <c r="D56" s="286"/>
      <c r="E56" s="26"/>
      <c r="F56" s="50"/>
      <c r="G56" s="287"/>
      <c r="H56" s="309"/>
    </row>
    <row r="57" spans="1:13" ht="15">
      <c r="A57" s="24" t="s">
        <v>179</v>
      </c>
      <c r="B57" s="27"/>
      <c r="C57" s="287"/>
      <c r="D57" s="286"/>
      <c r="E57" s="51" t="s">
        <v>252</v>
      </c>
      <c r="F57" s="50"/>
      <c r="G57" s="287"/>
      <c r="H57" s="309"/>
      <c r="M57" s="40"/>
    </row>
    <row r="58" spans="1:8" ht="15">
      <c r="A58" s="24" t="s">
        <v>180</v>
      </c>
      <c r="B58" s="27" t="s">
        <v>80</v>
      </c>
      <c r="C58" s="289">
        <v>597</v>
      </c>
      <c r="D58" s="289">
        <v>564</v>
      </c>
      <c r="E58" s="26" t="s">
        <v>253</v>
      </c>
      <c r="F58" s="52"/>
      <c r="G58" s="287"/>
      <c r="H58" s="309"/>
    </row>
    <row r="59" spans="1:13" ht="15">
      <c r="A59" s="24" t="s">
        <v>181</v>
      </c>
      <c r="B59" s="27" t="s">
        <v>81</v>
      </c>
      <c r="C59" s="289">
        <v>57</v>
      </c>
      <c r="D59" s="289">
        <v>128</v>
      </c>
      <c r="E59" s="36" t="s">
        <v>254</v>
      </c>
      <c r="F59" s="28" t="s">
        <v>82</v>
      </c>
      <c r="G59" s="306">
        <v>785</v>
      </c>
      <c r="H59" s="306">
        <v>734</v>
      </c>
      <c r="M59" s="40"/>
    </row>
    <row r="60" spans="1:8" ht="15">
      <c r="A60" s="24" t="s">
        <v>182</v>
      </c>
      <c r="B60" s="27" t="s">
        <v>83</v>
      </c>
      <c r="C60" s="289">
        <v>0</v>
      </c>
      <c r="D60" s="289">
        <v>0</v>
      </c>
      <c r="E60" s="26" t="s">
        <v>255</v>
      </c>
      <c r="F60" s="28" t="s">
        <v>84</v>
      </c>
      <c r="G60" s="306"/>
      <c r="H60" s="306">
        <v>0</v>
      </c>
    </row>
    <row r="61" spans="1:18" ht="15">
      <c r="A61" s="24" t="s">
        <v>183</v>
      </c>
      <c r="B61" s="30" t="s">
        <v>85</v>
      </c>
      <c r="C61" s="289">
        <v>626</v>
      </c>
      <c r="D61" s="289">
        <v>629</v>
      </c>
      <c r="E61" s="29" t="s">
        <v>256</v>
      </c>
      <c r="F61" s="52" t="s">
        <v>86</v>
      </c>
      <c r="G61" s="309">
        <f>SUM(G62:G68)</f>
        <v>2606</v>
      </c>
      <c r="H61" s="309">
        <f>SUM(H62:H68)</f>
        <v>2825</v>
      </c>
      <c r="I61" s="32"/>
      <c r="J61" s="32"/>
      <c r="K61" s="32"/>
      <c r="L61" s="32"/>
      <c r="M61" s="37"/>
      <c r="N61" s="32"/>
      <c r="O61" s="32"/>
      <c r="P61" s="32"/>
      <c r="Q61" s="32"/>
      <c r="R61" s="32"/>
    </row>
    <row r="62" spans="1:8" ht="15">
      <c r="A62" s="24" t="s">
        <v>184</v>
      </c>
      <c r="B62" s="30" t="s">
        <v>87</v>
      </c>
      <c r="C62" s="289"/>
      <c r="D62" s="289"/>
      <c r="E62" s="29" t="s">
        <v>259</v>
      </c>
      <c r="F62" s="28" t="s">
        <v>88</v>
      </c>
      <c r="G62" s="306">
        <v>81</v>
      </c>
      <c r="H62" s="306">
        <v>91</v>
      </c>
    </row>
    <row r="63" spans="1:13" ht="15">
      <c r="A63" s="24" t="s">
        <v>185</v>
      </c>
      <c r="B63" s="27" t="s">
        <v>89</v>
      </c>
      <c r="C63" s="289"/>
      <c r="D63" s="289"/>
      <c r="E63" s="26" t="s">
        <v>257</v>
      </c>
      <c r="F63" s="28" t="s">
        <v>90</v>
      </c>
      <c r="G63" s="306">
        <v>0</v>
      </c>
      <c r="H63" s="306">
        <v>0</v>
      </c>
      <c r="M63" s="40"/>
    </row>
    <row r="64" spans="1:15" ht="15">
      <c r="A64" s="24" t="s">
        <v>186</v>
      </c>
      <c r="B64" s="34" t="s">
        <v>91</v>
      </c>
      <c r="C64" s="286">
        <f>SUM(C58:C63)</f>
        <v>1280</v>
      </c>
      <c r="D64" s="286">
        <f>SUM(D58:D63)</f>
        <v>1321</v>
      </c>
      <c r="E64" s="26" t="s">
        <v>258</v>
      </c>
      <c r="F64" s="28" t="s">
        <v>92</v>
      </c>
      <c r="G64" s="306">
        <v>2316</v>
      </c>
      <c r="H64" s="306">
        <v>2433</v>
      </c>
      <c r="I64" s="32"/>
      <c r="J64" s="32"/>
      <c r="K64" s="32"/>
      <c r="L64" s="32"/>
      <c r="M64" s="32"/>
      <c r="N64" s="32"/>
      <c r="O64" s="32"/>
    </row>
    <row r="65" spans="1:8" ht="15">
      <c r="A65" s="24"/>
      <c r="B65" s="34"/>
      <c r="C65" s="287"/>
      <c r="D65" s="286"/>
      <c r="E65" s="26" t="s">
        <v>260</v>
      </c>
      <c r="F65" s="28" t="s">
        <v>93</v>
      </c>
      <c r="G65" s="306"/>
      <c r="H65" s="306"/>
    </row>
    <row r="66" spans="1:8" ht="15">
      <c r="A66" s="24" t="s">
        <v>187</v>
      </c>
      <c r="B66" s="27"/>
      <c r="C66" s="287"/>
      <c r="D66" s="286"/>
      <c r="E66" s="26" t="s">
        <v>261</v>
      </c>
      <c r="F66" s="28" t="s">
        <v>94</v>
      </c>
      <c r="G66" s="306">
        <v>136</v>
      </c>
      <c r="H66" s="306">
        <v>113</v>
      </c>
    </row>
    <row r="67" spans="1:8" ht="15">
      <c r="A67" s="24" t="s">
        <v>188</v>
      </c>
      <c r="B67" s="27" t="s">
        <v>95</v>
      </c>
      <c r="C67" s="289">
        <v>397</v>
      </c>
      <c r="D67" s="289">
        <v>369</v>
      </c>
      <c r="E67" s="26" t="s">
        <v>262</v>
      </c>
      <c r="F67" s="28" t="s">
        <v>96</v>
      </c>
      <c r="G67" s="306">
        <v>42</v>
      </c>
      <c r="H67" s="306">
        <v>69</v>
      </c>
    </row>
    <row r="68" spans="1:8" ht="15">
      <c r="A68" s="24" t="s">
        <v>189</v>
      </c>
      <c r="B68" s="27" t="s">
        <v>97</v>
      </c>
      <c r="C68" s="289">
        <v>923</v>
      </c>
      <c r="D68" s="289">
        <v>609</v>
      </c>
      <c r="E68" s="26" t="s">
        <v>263</v>
      </c>
      <c r="F68" s="28" t="s">
        <v>98</v>
      </c>
      <c r="G68" s="306">
        <v>31</v>
      </c>
      <c r="H68" s="306">
        <v>119</v>
      </c>
    </row>
    <row r="69" spans="1:8" ht="15">
      <c r="A69" s="24" t="s">
        <v>190</v>
      </c>
      <c r="B69" s="27" t="s">
        <v>99</v>
      </c>
      <c r="C69" s="289"/>
      <c r="D69" s="289"/>
      <c r="E69" s="36" t="s">
        <v>264</v>
      </c>
      <c r="F69" s="28" t="s">
        <v>100</v>
      </c>
      <c r="G69" s="306">
        <v>103</v>
      </c>
      <c r="H69" s="306">
        <v>66</v>
      </c>
    </row>
    <row r="70" spans="1:8" ht="15">
      <c r="A70" s="24" t="s">
        <v>191</v>
      </c>
      <c r="B70" s="27" t="s">
        <v>101</v>
      </c>
      <c r="C70" s="289">
        <v>1815</v>
      </c>
      <c r="D70" s="289">
        <v>1866</v>
      </c>
      <c r="E70" s="26" t="s">
        <v>265</v>
      </c>
      <c r="F70" s="28" t="s">
        <v>102</v>
      </c>
      <c r="G70" s="306"/>
      <c r="H70" s="306"/>
    </row>
    <row r="71" spans="1:18" ht="15">
      <c r="A71" s="24" t="s">
        <v>192</v>
      </c>
      <c r="B71" s="27" t="s">
        <v>103</v>
      </c>
      <c r="C71" s="289"/>
      <c r="D71" s="289"/>
      <c r="E71" s="39" t="s">
        <v>266</v>
      </c>
      <c r="F71" s="53" t="s">
        <v>104</v>
      </c>
      <c r="G71" s="320">
        <f>G59+G60+G61+G69+G70</f>
        <v>3494</v>
      </c>
      <c r="H71" s="320">
        <f>H59+H60+H61+H69+H70</f>
        <v>3625</v>
      </c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8" ht="15">
      <c r="A72" s="24" t="s">
        <v>193</v>
      </c>
      <c r="B72" s="27" t="s">
        <v>105</v>
      </c>
      <c r="C72" s="289">
        <v>83</v>
      </c>
      <c r="D72" s="289">
        <v>45</v>
      </c>
      <c r="E72" s="29"/>
      <c r="F72" s="54"/>
      <c r="G72" s="321"/>
      <c r="H72" s="322"/>
    </row>
    <row r="73" spans="1:8" ht="15">
      <c r="A73" s="24" t="s">
        <v>194</v>
      </c>
      <c r="B73" s="27" t="s">
        <v>106</v>
      </c>
      <c r="C73" s="289"/>
      <c r="D73" s="289"/>
      <c r="E73" s="55"/>
      <c r="F73" s="56"/>
      <c r="G73" s="323"/>
      <c r="H73" s="324"/>
    </row>
    <row r="74" spans="1:8" ht="15">
      <c r="A74" s="24" t="s">
        <v>195</v>
      </c>
      <c r="B74" s="27" t="s">
        <v>107</v>
      </c>
      <c r="C74" s="289">
        <v>1178</v>
      </c>
      <c r="D74" s="289">
        <v>1184</v>
      </c>
      <c r="E74" s="26" t="s">
        <v>267</v>
      </c>
      <c r="F74" s="57" t="s">
        <v>108</v>
      </c>
      <c r="G74" s="306"/>
      <c r="H74" s="306"/>
    </row>
    <row r="75" spans="1:15" ht="15">
      <c r="A75" s="24" t="s">
        <v>196</v>
      </c>
      <c r="B75" s="34" t="s">
        <v>109</v>
      </c>
      <c r="C75" s="286">
        <f>SUM(C67:C74)</f>
        <v>4396</v>
      </c>
      <c r="D75" s="286">
        <f>SUM(D67:D74)</f>
        <v>4073</v>
      </c>
      <c r="E75" s="36" t="s">
        <v>247</v>
      </c>
      <c r="F75" s="31" t="s">
        <v>110</v>
      </c>
      <c r="G75" s="306"/>
      <c r="H75" s="306"/>
      <c r="I75" s="32"/>
      <c r="J75" s="32"/>
      <c r="K75" s="32"/>
      <c r="L75" s="32"/>
      <c r="M75" s="32"/>
      <c r="N75" s="32"/>
      <c r="O75" s="32"/>
    </row>
    <row r="76" spans="1:8" ht="15">
      <c r="A76" s="24"/>
      <c r="B76" s="27"/>
      <c r="C76" s="287"/>
      <c r="D76" s="286"/>
      <c r="E76" s="26" t="s">
        <v>268</v>
      </c>
      <c r="F76" s="31" t="s">
        <v>111</v>
      </c>
      <c r="G76" s="306"/>
      <c r="H76" s="306"/>
    </row>
    <row r="77" spans="1:13" ht="15">
      <c r="A77" s="24" t="s">
        <v>197</v>
      </c>
      <c r="B77" s="27"/>
      <c r="C77" s="287"/>
      <c r="D77" s="286"/>
      <c r="E77" s="26"/>
      <c r="F77" s="58"/>
      <c r="G77" s="325"/>
      <c r="H77" s="326"/>
      <c r="M77" s="40"/>
    </row>
    <row r="78" spans="1:14" ht="15">
      <c r="A78" s="24" t="s">
        <v>198</v>
      </c>
      <c r="B78" s="27" t="s">
        <v>112</v>
      </c>
      <c r="C78" s="286">
        <f>SUM(C79:C81)</f>
        <v>0</v>
      </c>
      <c r="D78" s="286">
        <f>SUM(D79:D81)</f>
        <v>0</v>
      </c>
      <c r="E78" s="26"/>
      <c r="F78" s="59"/>
      <c r="G78" s="325"/>
      <c r="H78" s="326"/>
      <c r="I78" s="32"/>
      <c r="J78" s="32"/>
      <c r="K78" s="32"/>
      <c r="L78" s="32"/>
      <c r="M78" s="32"/>
      <c r="N78" s="32"/>
    </row>
    <row r="79" spans="1:18" ht="15">
      <c r="A79" s="24" t="s">
        <v>164</v>
      </c>
      <c r="B79" s="27" t="s">
        <v>113</v>
      </c>
      <c r="C79" s="289"/>
      <c r="D79" s="289"/>
      <c r="E79" s="36" t="s">
        <v>269</v>
      </c>
      <c r="F79" s="42" t="s">
        <v>114</v>
      </c>
      <c r="G79" s="327">
        <f>G71+G74+G75+G76</f>
        <v>3494</v>
      </c>
      <c r="H79" s="327">
        <f>H71+H74+H75+H76</f>
        <v>3625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8" ht="15">
      <c r="A80" s="24" t="s">
        <v>199</v>
      </c>
      <c r="B80" s="27" t="s">
        <v>115</v>
      </c>
      <c r="C80" s="289"/>
      <c r="D80" s="289"/>
      <c r="E80" s="26"/>
      <c r="F80" s="60"/>
      <c r="G80" s="328"/>
      <c r="H80" s="329"/>
    </row>
    <row r="81" spans="1:8" ht="15">
      <c r="A81" s="24" t="s">
        <v>166</v>
      </c>
      <c r="B81" s="27" t="s">
        <v>116</v>
      </c>
      <c r="C81" s="289"/>
      <c r="D81" s="289"/>
      <c r="E81" s="55"/>
      <c r="F81" s="61"/>
      <c r="G81" s="328"/>
      <c r="H81" s="329"/>
    </row>
    <row r="82" spans="1:8" ht="15">
      <c r="A82" s="24" t="s">
        <v>200</v>
      </c>
      <c r="B82" s="27" t="s">
        <v>117</v>
      </c>
      <c r="C82" s="289"/>
      <c r="D82" s="289"/>
      <c r="E82" s="43"/>
      <c r="F82" s="61"/>
      <c r="G82" s="328"/>
      <c r="H82" s="329"/>
    </row>
    <row r="83" spans="1:8" ht="15">
      <c r="A83" s="24" t="s">
        <v>201</v>
      </c>
      <c r="B83" s="27" t="s">
        <v>118</v>
      </c>
      <c r="C83" s="289"/>
      <c r="D83" s="289"/>
      <c r="E83" s="55"/>
      <c r="F83" s="61"/>
      <c r="G83" s="328"/>
      <c r="H83" s="329"/>
    </row>
    <row r="84" spans="1:14" ht="15">
      <c r="A84" s="24" t="s">
        <v>202</v>
      </c>
      <c r="B84" s="34" t="s">
        <v>119</v>
      </c>
      <c r="C84" s="286">
        <f>C83+C82+C78</f>
        <v>0</v>
      </c>
      <c r="D84" s="286">
        <f>D83+D82+D78</f>
        <v>0</v>
      </c>
      <c r="E84" s="43"/>
      <c r="F84" s="61"/>
      <c r="G84" s="328"/>
      <c r="H84" s="329"/>
      <c r="I84" s="32"/>
      <c r="J84" s="32"/>
      <c r="K84" s="32"/>
      <c r="L84" s="32"/>
      <c r="M84" s="32"/>
      <c r="N84" s="32"/>
    </row>
    <row r="85" spans="1:13" ht="15">
      <c r="A85" s="24"/>
      <c r="B85" s="34"/>
      <c r="C85" s="287"/>
      <c r="D85" s="286"/>
      <c r="E85" s="55"/>
      <c r="F85" s="61"/>
      <c r="G85" s="328"/>
      <c r="H85" s="329"/>
      <c r="M85" s="40"/>
    </row>
    <row r="86" spans="1:8" ht="15">
      <c r="A86" s="24" t="s">
        <v>203</v>
      </c>
      <c r="B86" s="27"/>
      <c r="C86" s="287"/>
      <c r="D86" s="286"/>
      <c r="E86" s="43"/>
      <c r="F86" s="61"/>
      <c r="G86" s="328"/>
      <c r="H86" s="329"/>
    </row>
    <row r="87" spans="1:13" ht="15">
      <c r="A87" s="24" t="s">
        <v>204</v>
      </c>
      <c r="B87" s="27" t="s">
        <v>120</v>
      </c>
      <c r="C87" s="289">
        <v>271</v>
      </c>
      <c r="D87" s="289">
        <v>245</v>
      </c>
      <c r="E87" s="55"/>
      <c r="F87" s="61"/>
      <c r="G87" s="328"/>
      <c r="H87" s="329"/>
      <c r="M87" s="40"/>
    </row>
    <row r="88" spans="1:8" ht="15">
      <c r="A88" s="24" t="s">
        <v>205</v>
      </c>
      <c r="B88" s="27" t="s">
        <v>121</v>
      </c>
      <c r="C88" s="289">
        <v>11</v>
      </c>
      <c r="D88" s="289">
        <v>6</v>
      </c>
      <c r="E88" s="43"/>
      <c r="F88" s="61"/>
      <c r="G88" s="328"/>
      <c r="H88" s="329"/>
    </row>
    <row r="89" spans="1:13" ht="15">
      <c r="A89" s="24" t="s">
        <v>206</v>
      </c>
      <c r="B89" s="27" t="s">
        <v>122</v>
      </c>
      <c r="C89" s="289"/>
      <c r="D89" s="289"/>
      <c r="E89" s="43"/>
      <c r="F89" s="61"/>
      <c r="G89" s="328"/>
      <c r="H89" s="329"/>
      <c r="M89" s="40"/>
    </row>
    <row r="90" spans="1:8" ht="15">
      <c r="A90" s="24" t="s">
        <v>207</v>
      </c>
      <c r="B90" s="27" t="s">
        <v>123</v>
      </c>
      <c r="C90" s="289"/>
      <c r="D90" s="289"/>
      <c r="E90" s="43"/>
      <c r="F90" s="61"/>
      <c r="G90" s="328"/>
      <c r="H90" s="329"/>
    </row>
    <row r="91" spans="1:14" ht="15">
      <c r="A91" s="24" t="s">
        <v>208</v>
      </c>
      <c r="B91" s="34" t="s">
        <v>124</v>
      </c>
      <c r="C91" s="286">
        <f>SUM(C87:C90)</f>
        <v>282</v>
      </c>
      <c r="D91" s="286">
        <f>SUM(D87:D90)</f>
        <v>251</v>
      </c>
      <c r="E91" s="43"/>
      <c r="F91" s="61"/>
      <c r="G91" s="328"/>
      <c r="H91" s="329"/>
      <c r="I91" s="32"/>
      <c r="J91" s="32"/>
      <c r="K91" s="32"/>
      <c r="L91" s="32"/>
      <c r="M91" s="37"/>
      <c r="N91" s="32"/>
    </row>
    <row r="92" spans="1:8" ht="15">
      <c r="A92" s="24" t="s">
        <v>209</v>
      </c>
      <c r="B92" s="34" t="s">
        <v>125</v>
      </c>
      <c r="C92" s="289"/>
      <c r="D92" s="289"/>
      <c r="E92" s="43"/>
      <c r="F92" s="61"/>
      <c r="G92" s="328"/>
      <c r="H92" s="329"/>
    </row>
    <row r="93" spans="1:14" ht="15">
      <c r="A93" s="24" t="s">
        <v>210</v>
      </c>
      <c r="B93" s="62" t="s">
        <v>126</v>
      </c>
      <c r="C93" s="286">
        <f>C64+C75+C84+C91+C92</f>
        <v>5958</v>
      </c>
      <c r="D93" s="286">
        <f>D64+D75+D84+D91+D92</f>
        <v>5645</v>
      </c>
      <c r="E93" s="55"/>
      <c r="F93" s="61"/>
      <c r="G93" s="328"/>
      <c r="H93" s="329"/>
      <c r="I93" s="32"/>
      <c r="J93" s="32"/>
      <c r="K93" s="32"/>
      <c r="L93" s="32"/>
      <c r="M93" s="37"/>
      <c r="N93" s="32"/>
    </row>
    <row r="94" spans="1:18" ht="15.75" thickBot="1">
      <c r="A94" s="63" t="s">
        <v>211</v>
      </c>
      <c r="B94" s="64" t="s">
        <v>127</v>
      </c>
      <c r="C94" s="305">
        <f>C93+C55</f>
        <v>11139</v>
      </c>
      <c r="D94" s="305">
        <f>D93+D55</f>
        <v>10872</v>
      </c>
      <c r="E94" s="65" t="s">
        <v>270</v>
      </c>
      <c r="F94" s="66" t="s">
        <v>128</v>
      </c>
      <c r="G94" s="330">
        <f>G36+G39+G55+G79</f>
        <v>11139</v>
      </c>
      <c r="H94" s="330">
        <f>H36+H39+H55+H79</f>
        <v>10872</v>
      </c>
      <c r="I94" s="32"/>
      <c r="J94" s="32"/>
      <c r="K94" s="32"/>
      <c r="L94" s="32"/>
      <c r="M94" s="32"/>
      <c r="N94" s="32"/>
      <c r="O94" s="32"/>
      <c r="P94" s="32"/>
      <c r="Q94" s="32"/>
      <c r="R94" s="32"/>
    </row>
    <row r="95" spans="1:13" ht="15">
      <c r="A95" s="67"/>
      <c r="B95" s="68"/>
      <c r="C95" s="276"/>
      <c r="D95" s="276"/>
      <c r="E95" s="69"/>
      <c r="F95" s="70"/>
      <c r="G95" s="71"/>
      <c r="H95" s="72"/>
      <c r="M95" s="40"/>
    </row>
    <row r="96" spans="1:13" ht="15">
      <c r="A96" s="73"/>
      <c r="B96" s="74"/>
      <c r="C96" s="277"/>
      <c r="D96" s="277"/>
      <c r="E96" s="75"/>
      <c r="F96" s="4"/>
      <c r="G96" s="5"/>
      <c r="H96" s="6"/>
      <c r="M96" s="40"/>
    </row>
    <row r="97" spans="1:13" ht="15">
      <c r="A97" s="283" t="s">
        <v>531</v>
      </c>
      <c r="B97" s="262"/>
      <c r="C97" s="292" t="s">
        <v>524</v>
      </c>
      <c r="D97" s="292"/>
      <c r="E97" s="292"/>
      <c r="F97" s="4"/>
      <c r="G97" s="5"/>
      <c r="H97" s="6"/>
      <c r="M97" s="40"/>
    </row>
    <row r="98" spans="1:13" ht="15">
      <c r="A98" s="263"/>
      <c r="B98" s="263"/>
      <c r="C98" s="278"/>
      <c r="D98" s="282"/>
      <c r="E98" s="261"/>
      <c r="F98" s="4"/>
      <c r="G98" s="5"/>
      <c r="H98" s="6"/>
      <c r="M98" s="40"/>
    </row>
    <row r="99" spans="1:8" ht="15">
      <c r="A99" s="265"/>
      <c r="B99" s="265"/>
      <c r="C99" s="292" t="s">
        <v>529</v>
      </c>
      <c r="D99" s="293"/>
      <c r="E99" s="293"/>
      <c r="F99" s="4"/>
      <c r="G99" s="5"/>
      <c r="H99" s="6"/>
    </row>
    <row r="100" spans="1:5" ht="15">
      <c r="A100" s="77"/>
      <c r="B100" s="77"/>
      <c r="C100" s="290"/>
      <c r="D100" s="291"/>
      <c r="E100" s="291"/>
    </row>
    <row r="102" ht="12.75">
      <c r="E102" s="80"/>
    </row>
    <row r="104" ht="12.75">
      <c r="M104" s="40"/>
    </row>
    <row r="106" ht="12.75">
      <c r="M106" s="40"/>
    </row>
    <row r="108" spans="5:13" ht="12.75">
      <c r="E108" s="80"/>
      <c r="M108" s="40"/>
    </row>
    <row r="110" spans="5:13" ht="12.75">
      <c r="E110" s="80"/>
      <c r="M110" s="40"/>
    </row>
    <row r="118" ht="12.75">
      <c r="E118" s="80"/>
    </row>
    <row r="120" spans="5:13" ht="12.75">
      <c r="E120" s="80"/>
      <c r="M120" s="40"/>
    </row>
    <row r="122" spans="5:13" ht="12.75">
      <c r="E122" s="80"/>
      <c r="M122" s="40"/>
    </row>
    <row r="124" ht="12.75">
      <c r="E124" s="80"/>
    </row>
    <row r="126" spans="5:13" ht="12.75">
      <c r="E126" s="80"/>
      <c r="M126" s="40"/>
    </row>
    <row r="128" spans="5:13" ht="12.75">
      <c r="E128" s="80"/>
      <c r="M128" s="40"/>
    </row>
    <row r="130" ht="12.75">
      <c r="M130" s="40"/>
    </row>
    <row r="132" ht="12.75">
      <c r="M132" s="40"/>
    </row>
    <row r="134" ht="12.75">
      <c r="M134" s="40"/>
    </row>
    <row r="136" spans="5:13" ht="12.75">
      <c r="E136" s="80"/>
      <c r="M136" s="40"/>
    </row>
    <row r="138" spans="5:13" ht="12.75">
      <c r="E138" s="80"/>
      <c r="M138" s="40"/>
    </row>
    <row r="140" spans="5:13" ht="12.75">
      <c r="E140" s="80"/>
      <c r="M140" s="40"/>
    </row>
    <row r="142" spans="5:13" ht="12.75">
      <c r="E142" s="80"/>
      <c r="M142" s="40"/>
    </row>
    <row r="144" ht="12.75">
      <c r="E144" s="80"/>
    </row>
    <row r="146" ht="12.75">
      <c r="E146" s="80"/>
    </row>
    <row r="148" ht="12.75">
      <c r="E148" s="80"/>
    </row>
    <row r="150" spans="5:13" ht="12.75">
      <c r="E150" s="80"/>
      <c r="M150" s="40"/>
    </row>
    <row r="152" ht="12.75">
      <c r="M152" s="40"/>
    </row>
    <row r="154" ht="12.75">
      <c r="M154" s="40"/>
    </row>
    <row r="160" ht="12.75">
      <c r="E160" s="80"/>
    </row>
    <row r="162" ht="12.75">
      <c r="E162" s="80"/>
    </row>
    <row r="164" ht="12.75">
      <c r="E164" s="80"/>
    </row>
    <row r="166" ht="12.75">
      <c r="E166" s="80"/>
    </row>
    <row r="168" ht="12.75">
      <c r="E168" s="80"/>
    </row>
    <row r="176" ht="12.75">
      <c r="E176" s="80"/>
    </row>
    <row r="178" ht="12.75">
      <c r="E178" s="80"/>
    </row>
    <row r="180" ht="12.75">
      <c r="E180" s="80"/>
    </row>
    <row r="182" ht="12.75">
      <c r="E182" s="80"/>
    </row>
    <row r="186" ht="12.75">
      <c r="E186" s="80"/>
    </row>
  </sheetData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35:D38 C40:D44 C47:D50 C53:D54 C58:D63 C67:D74 C79:D83 C87:D90 C92:D92 C11:D18 C20:D21 C23:D26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workbookViewId="0" topLeftCell="A1">
      <selection activeCell="G8" sqref="G8:H41"/>
    </sheetView>
  </sheetViews>
  <sheetFormatPr defaultColWidth="9.140625" defaultRowHeight="12.75"/>
  <cols>
    <col min="1" max="1" width="48.140625" style="150" customWidth="1"/>
    <col min="2" max="2" width="8.140625" style="150" customWidth="1"/>
    <col min="3" max="3" width="13.00390625" style="89" customWidth="1"/>
    <col min="4" max="4" width="12.7109375" style="89" customWidth="1"/>
    <col min="5" max="5" width="32.421875" style="150" customWidth="1"/>
    <col min="6" max="6" width="9.00390625" style="150" customWidth="1"/>
    <col min="7" max="7" width="11.28125" style="89" customWidth="1"/>
    <col min="8" max="8" width="16.28125" style="89" customWidth="1"/>
    <col min="9" max="16384" width="9.28125" style="89" customWidth="1"/>
  </cols>
  <sheetData>
    <row r="1" spans="1:8" ht="12">
      <c r="A1" s="83" t="s">
        <v>324</v>
      </c>
      <c r="B1" s="83"/>
      <c r="C1" s="84"/>
      <c r="D1" s="85"/>
      <c r="E1" s="86"/>
      <c r="F1" s="87"/>
      <c r="G1" s="88"/>
      <c r="H1" s="88"/>
    </row>
    <row r="2" spans="1:8" ht="15">
      <c r="A2" s="90" t="s">
        <v>1</v>
      </c>
      <c r="B2" s="91"/>
      <c r="C2" s="91"/>
      <c r="D2" s="91"/>
      <c r="E2" s="91" t="s">
        <v>528</v>
      </c>
      <c r="F2" s="294" t="s">
        <v>522</v>
      </c>
      <c r="G2" s="294"/>
      <c r="H2" s="93">
        <v>814191256</v>
      </c>
    </row>
    <row r="3" spans="1:8" ht="15">
      <c r="A3" s="90" t="s">
        <v>420</v>
      </c>
      <c r="B3" s="91"/>
      <c r="C3" s="91"/>
      <c r="D3" s="91"/>
      <c r="E3" s="91" t="s">
        <v>527</v>
      </c>
      <c r="F3" s="92"/>
      <c r="G3" s="94"/>
      <c r="H3" s="93" t="s">
        <v>2</v>
      </c>
    </row>
    <row r="4" spans="1:8" ht="17.25" customHeight="1" thickBot="1">
      <c r="A4" s="90" t="s">
        <v>3</v>
      </c>
      <c r="B4" s="95"/>
      <c r="C4" s="95"/>
      <c r="D4" s="95"/>
      <c r="E4" s="284" t="s">
        <v>533</v>
      </c>
      <c r="F4" s="87"/>
      <c r="G4" s="88" t="s">
        <v>523</v>
      </c>
      <c r="H4" s="96" t="s">
        <v>327</v>
      </c>
    </row>
    <row r="5" spans="1:8" ht="28.5">
      <c r="A5" s="97" t="s">
        <v>326</v>
      </c>
      <c r="B5" s="18" t="s">
        <v>130</v>
      </c>
      <c r="C5" s="19" t="s">
        <v>131</v>
      </c>
      <c r="D5" s="19" t="s">
        <v>132</v>
      </c>
      <c r="E5" s="97" t="s">
        <v>325</v>
      </c>
      <c r="F5" s="18" t="s">
        <v>130</v>
      </c>
      <c r="G5" s="19" t="s">
        <v>131</v>
      </c>
      <c r="H5" s="19" t="s">
        <v>132</v>
      </c>
    </row>
    <row r="6" spans="1:8" ht="12">
      <c r="A6" s="100" t="s">
        <v>329</v>
      </c>
      <c r="B6" s="100"/>
      <c r="C6" s="101"/>
      <c r="D6" s="101"/>
      <c r="E6" s="100" t="s">
        <v>358</v>
      </c>
      <c r="F6" s="102"/>
      <c r="G6" s="103"/>
      <c r="H6" s="103"/>
    </row>
    <row r="7" spans="1:8" ht="12">
      <c r="A7" s="104" t="s">
        <v>328</v>
      </c>
      <c r="B7" s="104"/>
      <c r="C7" s="105"/>
      <c r="D7" s="106"/>
      <c r="E7" s="104" t="s">
        <v>359</v>
      </c>
      <c r="F7" s="102"/>
      <c r="G7" s="103"/>
      <c r="H7" s="103"/>
    </row>
    <row r="8" spans="1:8" ht="12">
      <c r="A8" s="107" t="s">
        <v>180</v>
      </c>
      <c r="B8" s="108" t="s">
        <v>271</v>
      </c>
      <c r="C8" s="331">
        <v>962</v>
      </c>
      <c r="D8" s="331">
        <v>928</v>
      </c>
      <c r="E8" s="107" t="s">
        <v>360</v>
      </c>
      <c r="F8" s="109" t="s">
        <v>272</v>
      </c>
      <c r="G8" s="343">
        <v>2311</v>
      </c>
      <c r="H8" s="343">
        <v>1703</v>
      </c>
    </row>
    <row r="9" spans="1:8" ht="12">
      <c r="A9" s="107" t="s">
        <v>330</v>
      </c>
      <c r="B9" s="108" t="s">
        <v>273</v>
      </c>
      <c r="C9" s="331">
        <v>228</v>
      </c>
      <c r="D9" s="331">
        <v>126</v>
      </c>
      <c r="E9" s="107" t="s">
        <v>361</v>
      </c>
      <c r="F9" s="109" t="s">
        <v>274</v>
      </c>
      <c r="G9" s="343"/>
      <c r="H9" s="343"/>
    </row>
    <row r="10" spans="1:8" ht="12">
      <c r="A10" s="107" t="s">
        <v>331</v>
      </c>
      <c r="B10" s="108" t="s">
        <v>275</v>
      </c>
      <c r="C10" s="331">
        <v>70</v>
      </c>
      <c r="D10" s="331">
        <v>68</v>
      </c>
      <c r="E10" s="110" t="s">
        <v>362</v>
      </c>
      <c r="F10" s="109" t="s">
        <v>276</v>
      </c>
      <c r="G10" s="343">
        <v>141</v>
      </c>
      <c r="H10" s="343">
        <v>28</v>
      </c>
    </row>
    <row r="11" spans="1:8" ht="12">
      <c r="A11" s="107" t="s">
        <v>332</v>
      </c>
      <c r="B11" s="108" t="s">
        <v>277</v>
      </c>
      <c r="C11" s="331">
        <v>443</v>
      </c>
      <c r="D11" s="331">
        <v>345</v>
      </c>
      <c r="E11" s="110" t="s">
        <v>264</v>
      </c>
      <c r="F11" s="109" t="s">
        <v>278</v>
      </c>
      <c r="G11" s="343">
        <v>34</v>
      </c>
      <c r="H11" s="343">
        <v>58</v>
      </c>
    </row>
    <row r="12" spans="1:18" ht="12">
      <c r="A12" s="107" t="s">
        <v>333</v>
      </c>
      <c r="B12" s="108" t="s">
        <v>279</v>
      </c>
      <c r="C12" s="331">
        <v>72</v>
      </c>
      <c r="D12" s="331">
        <v>58</v>
      </c>
      <c r="E12" s="111" t="s">
        <v>363</v>
      </c>
      <c r="F12" s="112" t="s">
        <v>280</v>
      </c>
      <c r="G12" s="344">
        <f>SUM(G8:G11)</f>
        <v>2486</v>
      </c>
      <c r="H12" s="344">
        <f>SUM(H8:H11)</f>
        <v>1789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</row>
    <row r="13" spans="1:8" ht="12">
      <c r="A13" s="107" t="s">
        <v>334</v>
      </c>
      <c r="B13" s="108" t="s">
        <v>281</v>
      </c>
      <c r="C13" s="331"/>
      <c r="D13" s="331"/>
      <c r="E13" s="110"/>
      <c r="F13" s="114"/>
      <c r="G13" s="345"/>
      <c r="H13" s="345"/>
    </row>
    <row r="14" spans="1:8" ht="24">
      <c r="A14" s="107" t="s">
        <v>335</v>
      </c>
      <c r="B14" s="108" t="s">
        <v>282</v>
      </c>
      <c r="C14" s="332">
        <v>75</v>
      </c>
      <c r="D14" s="332">
        <v>-68</v>
      </c>
      <c r="E14" s="104" t="s">
        <v>364</v>
      </c>
      <c r="F14" s="115" t="s">
        <v>283</v>
      </c>
      <c r="G14" s="343"/>
      <c r="H14" s="343"/>
    </row>
    <row r="15" spans="1:8" ht="12">
      <c r="A15" s="107" t="s">
        <v>336</v>
      </c>
      <c r="B15" s="108" t="s">
        <v>284</v>
      </c>
      <c r="C15" s="332">
        <v>62</v>
      </c>
      <c r="D15" s="332">
        <v>44</v>
      </c>
      <c r="E15" s="107" t="s">
        <v>365</v>
      </c>
      <c r="F15" s="114" t="s">
        <v>285</v>
      </c>
      <c r="G15" s="346"/>
      <c r="H15" s="346"/>
    </row>
    <row r="16" spans="1:8" ht="12">
      <c r="A16" s="116" t="s">
        <v>337</v>
      </c>
      <c r="B16" s="108" t="s">
        <v>286</v>
      </c>
      <c r="C16" s="333"/>
      <c r="D16" s="333"/>
      <c r="E16" s="104"/>
      <c r="F16" s="102"/>
      <c r="G16" s="345"/>
      <c r="H16" s="345"/>
    </row>
    <row r="17" spans="1:8" ht="12">
      <c r="A17" s="116" t="s">
        <v>338</v>
      </c>
      <c r="B17" s="108" t="s">
        <v>287</v>
      </c>
      <c r="C17" s="333"/>
      <c r="D17" s="333"/>
      <c r="E17" s="104" t="s">
        <v>366</v>
      </c>
      <c r="F17" s="102"/>
      <c r="G17" s="345"/>
      <c r="H17" s="345"/>
    </row>
    <row r="18" spans="1:15" ht="12">
      <c r="A18" s="111" t="s">
        <v>339</v>
      </c>
      <c r="B18" s="117" t="s">
        <v>288</v>
      </c>
      <c r="C18" s="334">
        <f>SUM(C8:C14)+C15</f>
        <v>1912</v>
      </c>
      <c r="D18" s="334">
        <f>SUM(D8:D14)+D15</f>
        <v>1501</v>
      </c>
      <c r="E18" s="118" t="s">
        <v>367</v>
      </c>
      <c r="F18" s="114" t="s">
        <v>289</v>
      </c>
      <c r="G18" s="343">
        <v>7</v>
      </c>
      <c r="H18" s="343">
        <v>6</v>
      </c>
      <c r="I18" s="113"/>
      <c r="J18" s="113"/>
      <c r="K18" s="113"/>
      <c r="L18" s="113"/>
      <c r="M18" s="113"/>
      <c r="N18" s="113"/>
      <c r="O18" s="113"/>
    </row>
    <row r="19" spans="1:8" ht="12">
      <c r="A19" s="104"/>
      <c r="B19" s="108"/>
      <c r="C19" s="335"/>
      <c r="D19" s="335"/>
      <c r="E19" s="119" t="s">
        <v>368</v>
      </c>
      <c r="F19" s="114" t="s">
        <v>290</v>
      </c>
      <c r="G19" s="343"/>
      <c r="H19" s="343"/>
    </row>
    <row r="20" spans="1:8" ht="24">
      <c r="A20" s="104" t="s">
        <v>340</v>
      </c>
      <c r="B20" s="120"/>
      <c r="C20" s="335"/>
      <c r="D20" s="335"/>
      <c r="E20" s="107" t="s">
        <v>369</v>
      </c>
      <c r="F20" s="114" t="s">
        <v>291</v>
      </c>
      <c r="G20" s="343"/>
      <c r="H20" s="343"/>
    </row>
    <row r="21" spans="1:8" ht="12">
      <c r="A21" s="102" t="s">
        <v>341</v>
      </c>
      <c r="B21" s="120" t="s">
        <v>292</v>
      </c>
      <c r="C21" s="331">
        <v>151</v>
      </c>
      <c r="D21" s="331">
        <v>156</v>
      </c>
      <c r="E21" s="118" t="s">
        <v>370</v>
      </c>
      <c r="F21" s="114" t="s">
        <v>293</v>
      </c>
      <c r="G21" s="343"/>
      <c r="H21" s="343"/>
    </row>
    <row r="22" spans="1:8" ht="12">
      <c r="A22" s="107" t="s">
        <v>342</v>
      </c>
      <c r="B22" s="120" t="s">
        <v>294</v>
      </c>
      <c r="C22" s="331"/>
      <c r="D22" s="331"/>
      <c r="E22" s="107" t="s">
        <v>371</v>
      </c>
      <c r="F22" s="114" t="s">
        <v>295</v>
      </c>
      <c r="G22" s="343"/>
      <c r="H22" s="343"/>
    </row>
    <row r="23" spans="1:18" ht="12">
      <c r="A23" s="107" t="s">
        <v>343</v>
      </c>
      <c r="B23" s="120" t="s">
        <v>296</v>
      </c>
      <c r="C23" s="331">
        <v>5</v>
      </c>
      <c r="D23" s="331">
        <v>3</v>
      </c>
      <c r="E23" s="111" t="s">
        <v>372</v>
      </c>
      <c r="F23" s="115" t="s">
        <v>297</v>
      </c>
      <c r="G23" s="344">
        <f>SUM(G18:G22)</f>
        <v>7</v>
      </c>
      <c r="H23" s="344">
        <f>SUM(H18:H22)</f>
        <v>6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</row>
    <row r="24" spans="1:8" ht="12">
      <c r="A24" s="107" t="s">
        <v>344</v>
      </c>
      <c r="B24" s="120" t="s">
        <v>298</v>
      </c>
      <c r="C24" s="331">
        <v>5</v>
      </c>
      <c r="D24" s="331">
        <v>4</v>
      </c>
      <c r="E24" s="119"/>
      <c r="F24" s="102"/>
      <c r="G24" s="345"/>
      <c r="H24" s="345"/>
    </row>
    <row r="25" spans="1:14" ht="12">
      <c r="A25" s="111" t="s">
        <v>345</v>
      </c>
      <c r="B25" s="121" t="s">
        <v>299</v>
      </c>
      <c r="C25" s="334">
        <f>SUM(C21:C24)</f>
        <v>161</v>
      </c>
      <c r="D25" s="334">
        <f>SUM(D21:D24)</f>
        <v>163</v>
      </c>
      <c r="E25" s="107"/>
      <c r="F25" s="102"/>
      <c r="G25" s="345"/>
      <c r="H25" s="345"/>
      <c r="I25" s="113"/>
      <c r="J25" s="113"/>
      <c r="K25" s="113"/>
      <c r="L25" s="113"/>
      <c r="M25" s="113"/>
      <c r="N25" s="113"/>
    </row>
    <row r="26" spans="1:8" ht="12">
      <c r="A26" s="111"/>
      <c r="B26" s="121"/>
      <c r="C26" s="335"/>
      <c r="D26" s="335"/>
      <c r="E26" s="107"/>
      <c r="F26" s="102"/>
      <c r="G26" s="345"/>
      <c r="H26" s="345"/>
    </row>
    <row r="27" spans="1:18" ht="24">
      <c r="A27" s="100" t="s">
        <v>346</v>
      </c>
      <c r="B27" s="98" t="s">
        <v>300</v>
      </c>
      <c r="C27" s="336">
        <f>C25+C18</f>
        <v>2073</v>
      </c>
      <c r="D27" s="336">
        <f>D25+D18</f>
        <v>1664</v>
      </c>
      <c r="E27" s="100" t="s">
        <v>373</v>
      </c>
      <c r="F27" s="115" t="s">
        <v>301</v>
      </c>
      <c r="G27" s="344">
        <f>G12+G14+G23</f>
        <v>2493</v>
      </c>
      <c r="H27" s="344">
        <f>H12+H14+H23</f>
        <v>1795</v>
      </c>
      <c r="I27" s="113"/>
      <c r="J27" s="113"/>
      <c r="K27" s="113"/>
      <c r="L27" s="113"/>
      <c r="M27" s="113"/>
      <c r="N27" s="113"/>
      <c r="O27" s="113"/>
      <c r="P27" s="113"/>
      <c r="Q27" s="113"/>
      <c r="R27" s="113"/>
    </row>
    <row r="28" spans="1:8" ht="12">
      <c r="A28" s="100"/>
      <c r="B28" s="98"/>
      <c r="C28" s="335"/>
      <c r="D28" s="335"/>
      <c r="E28" s="100"/>
      <c r="F28" s="114"/>
      <c r="G28" s="345"/>
      <c r="H28" s="345"/>
    </row>
    <row r="29" spans="1:18" ht="12">
      <c r="A29" s="100" t="s">
        <v>347</v>
      </c>
      <c r="B29" s="98" t="s">
        <v>302</v>
      </c>
      <c r="C29" s="336">
        <f>IF((G27-C27)&gt;0,G27-C27,0)</f>
        <v>420</v>
      </c>
      <c r="D29" s="336">
        <f>IF((H27-D27)&gt;0,H27-D27,0)</f>
        <v>131</v>
      </c>
      <c r="E29" s="100" t="s">
        <v>374</v>
      </c>
      <c r="F29" s="115" t="s">
        <v>303</v>
      </c>
      <c r="G29" s="342">
        <f>IF((C27-G27)&gt;0,C27-G27,0)</f>
        <v>0</v>
      </c>
      <c r="H29" s="342">
        <f>IF((D27-H27)&gt;0,D27-H27,0)</f>
        <v>0</v>
      </c>
      <c r="I29" s="113"/>
      <c r="J29" s="113"/>
      <c r="K29" s="113"/>
      <c r="L29" s="113"/>
      <c r="M29" s="113"/>
      <c r="N29" s="113"/>
      <c r="O29" s="113"/>
      <c r="P29" s="113"/>
      <c r="Q29" s="113"/>
      <c r="R29" s="113"/>
    </row>
    <row r="30" spans="1:8" ht="24">
      <c r="A30" s="122" t="s">
        <v>348</v>
      </c>
      <c r="B30" s="121" t="s">
        <v>304</v>
      </c>
      <c r="C30" s="331"/>
      <c r="D30" s="331"/>
      <c r="E30" s="104" t="s">
        <v>375</v>
      </c>
      <c r="F30" s="114" t="s">
        <v>305</v>
      </c>
      <c r="G30" s="343"/>
      <c r="H30" s="343"/>
    </row>
    <row r="31" spans="1:8" ht="12">
      <c r="A31" s="104" t="s">
        <v>349</v>
      </c>
      <c r="B31" s="123" t="s">
        <v>306</v>
      </c>
      <c r="C31" s="331"/>
      <c r="D31" s="331"/>
      <c r="E31" s="104" t="s">
        <v>376</v>
      </c>
      <c r="F31" s="114" t="s">
        <v>307</v>
      </c>
      <c r="G31" s="343"/>
      <c r="H31" s="343"/>
    </row>
    <row r="32" spans="1:18" ht="12">
      <c r="A32" s="124" t="s">
        <v>350</v>
      </c>
      <c r="B32" s="121" t="s">
        <v>308</v>
      </c>
      <c r="C32" s="334">
        <f>C27+C30+C31</f>
        <v>2073</v>
      </c>
      <c r="D32" s="334">
        <f>D27+D30+D31</f>
        <v>1664</v>
      </c>
      <c r="E32" s="100" t="s">
        <v>377</v>
      </c>
      <c r="F32" s="115" t="s">
        <v>309</v>
      </c>
      <c r="G32" s="342">
        <f>G31+G30+G27</f>
        <v>2493</v>
      </c>
      <c r="H32" s="342">
        <f>H31+H30+H27</f>
        <v>1795</v>
      </c>
      <c r="I32" s="113"/>
      <c r="J32" s="113"/>
      <c r="K32" s="113"/>
      <c r="L32" s="113"/>
      <c r="M32" s="113"/>
      <c r="N32" s="113"/>
      <c r="O32" s="113"/>
      <c r="P32" s="113"/>
      <c r="Q32" s="113"/>
      <c r="R32" s="113"/>
    </row>
    <row r="33" spans="1:18" ht="12">
      <c r="A33" s="124" t="s">
        <v>520</v>
      </c>
      <c r="B33" s="98" t="s">
        <v>310</v>
      </c>
      <c r="C33" s="336">
        <f>IF((G32-C32)&gt;0,G32-C32,0)</f>
        <v>420</v>
      </c>
      <c r="D33" s="336">
        <f>IF((H32-D32)&gt;0,H32-D32,0)</f>
        <v>131</v>
      </c>
      <c r="E33" s="124" t="s">
        <v>378</v>
      </c>
      <c r="F33" s="115" t="s">
        <v>311</v>
      </c>
      <c r="G33" s="344">
        <f>IF((C32-G32)&gt;0,C32-G32,0)</f>
        <v>0</v>
      </c>
      <c r="H33" s="344">
        <f>IF((D32-H32)&gt;0,D32-H32,0)</f>
        <v>0</v>
      </c>
      <c r="I33" s="113"/>
      <c r="J33" s="113"/>
      <c r="K33" s="113"/>
      <c r="L33" s="113"/>
      <c r="M33" s="113"/>
      <c r="N33" s="113"/>
      <c r="O33" s="113"/>
      <c r="P33" s="113"/>
      <c r="Q33" s="113"/>
      <c r="R33" s="113"/>
    </row>
    <row r="34" spans="1:14" ht="12">
      <c r="A34" s="104" t="s">
        <v>351</v>
      </c>
      <c r="B34" s="121" t="s">
        <v>312</v>
      </c>
      <c r="C34" s="334">
        <f>C35+C36+C37</f>
        <v>0</v>
      </c>
      <c r="D34" s="334">
        <f>D35+D36+D37</f>
        <v>0</v>
      </c>
      <c r="E34" s="125"/>
      <c r="F34" s="102"/>
      <c r="G34" s="345"/>
      <c r="H34" s="345"/>
      <c r="I34" s="113"/>
      <c r="J34" s="113"/>
      <c r="K34" s="113"/>
      <c r="L34" s="113"/>
      <c r="M34" s="113"/>
      <c r="N34" s="113"/>
    </row>
    <row r="35" spans="1:8" ht="12">
      <c r="A35" s="126" t="s">
        <v>352</v>
      </c>
      <c r="B35" s="120" t="s">
        <v>313</v>
      </c>
      <c r="C35" s="331"/>
      <c r="D35" s="331"/>
      <c r="E35" s="125"/>
      <c r="F35" s="102"/>
      <c r="G35" s="345"/>
      <c r="H35" s="345"/>
    </row>
    <row r="36" spans="1:8" ht="12">
      <c r="A36" s="126" t="s">
        <v>353</v>
      </c>
      <c r="B36" s="127" t="s">
        <v>314</v>
      </c>
      <c r="C36" s="337"/>
      <c r="D36" s="337"/>
      <c r="E36" s="125"/>
      <c r="F36" s="128"/>
      <c r="G36" s="345"/>
      <c r="H36" s="345"/>
    </row>
    <row r="37" spans="1:8" ht="12">
      <c r="A37" s="129" t="s">
        <v>354</v>
      </c>
      <c r="B37" s="127" t="s">
        <v>315</v>
      </c>
      <c r="C37" s="338"/>
      <c r="D37" s="338"/>
      <c r="E37" s="125"/>
      <c r="F37" s="128"/>
      <c r="G37" s="345"/>
      <c r="H37" s="345"/>
    </row>
    <row r="38" spans="1:18" ht="12">
      <c r="A38" s="130" t="s">
        <v>355</v>
      </c>
      <c r="B38" s="131" t="s">
        <v>316</v>
      </c>
      <c r="C38" s="339">
        <f>+IF((G32-C32-C34)&gt;0,G32-C32-C34,0)</f>
        <v>420</v>
      </c>
      <c r="D38" s="339">
        <f>+IF((H32-D32-D34)&gt;0,H32-D32-D34,0)</f>
        <v>131</v>
      </c>
      <c r="E38" s="132" t="s">
        <v>379</v>
      </c>
      <c r="F38" s="133" t="s">
        <v>317</v>
      </c>
      <c r="G38" s="347">
        <f>IF(G33&gt;0,IF(C34+G33&lt;0,0,C34+G33),IF(C33-C34&lt;0,C34-C33,0))</f>
        <v>0</v>
      </c>
      <c r="H38" s="347">
        <f>IF(H33&gt;0,IF(D34+H33&lt;0,0,D34+H33),IF(D33-D34&lt;0,D34-D33,0))</f>
        <v>0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</row>
    <row r="39" spans="1:8" ht="12">
      <c r="A39" s="100" t="s">
        <v>356</v>
      </c>
      <c r="B39" s="99" t="s">
        <v>318</v>
      </c>
      <c r="C39" s="340"/>
      <c r="D39" s="340"/>
      <c r="E39" s="100" t="s">
        <v>380</v>
      </c>
      <c r="F39" s="133" t="s">
        <v>319</v>
      </c>
      <c r="G39" s="343"/>
      <c r="H39" s="343"/>
    </row>
    <row r="40" spans="1:18" ht="12">
      <c r="A40" s="100" t="s">
        <v>521</v>
      </c>
      <c r="B40" s="97" t="s">
        <v>320</v>
      </c>
      <c r="C40" s="341">
        <f>IF(G38=0,IF(C38-C39&gt;0,C38-C39+G39,0),IF(G38-G39&lt;0,G39-G38+C38,0))</f>
        <v>420</v>
      </c>
      <c r="D40" s="341">
        <f>IF(H38=0,IF(D38-D39&gt;0,D38-D39+H39,0),IF(H38-H39&lt;0,H39-H38+D38,0))</f>
        <v>131</v>
      </c>
      <c r="E40" s="100" t="s">
        <v>381</v>
      </c>
      <c r="F40" s="133" t="s">
        <v>321</v>
      </c>
      <c r="G40" s="341">
        <f>IF(C38=0,IF(G38-G39&gt;0,G38-G39+C39,0),IF(C38-C39&lt;0,C39-C38+G39,0))</f>
        <v>0</v>
      </c>
      <c r="H40" s="341">
        <f>IF(D38=0,IF(H38-H39&gt;0,H38-H39+D39,0),IF(D38-D39&lt;0,D39-D38+H39,0))</f>
        <v>0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</row>
    <row r="41" spans="1:18" ht="12">
      <c r="A41" s="134" t="s">
        <v>357</v>
      </c>
      <c r="B41" s="97" t="s">
        <v>322</v>
      </c>
      <c r="C41" s="342">
        <f>C32+C34+C38</f>
        <v>2493</v>
      </c>
      <c r="D41" s="342">
        <f>D32+D34+D38</f>
        <v>1795</v>
      </c>
      <c r="E41" s="134" t="s">
        <v>357</v>
      </c>
      <c r="F41" s="131" t="s">
        <v>323</v>
      </c>
      <c r="G41" s="342">
        <f>G38+G32</f>
        <v>2493</v>
      </c>
      <c r="H41" s="342">
        <f>H38+H32</f>
        <v>1795</v>
      </c>
      <c r="I41" s="113"/>
      <c r="J41" s="113"/>
      <c r="K41" s="113"/>
      <c r="L41" s="113"/>
      <c r="M41" s="113"/>
      <c r="N41" s="113"/>
      <c r="O41" s="113"/>
      <c r="P41" s="113"/>
      <c r="Q41" s="113"/>
      <c r="R41" s="113"/>
    </row>
    <row r="42" spans="1:8" ht="12">
      <c r="A42" s="135"/>
      <c r="B42" s="136"/>
      <c r="C42" s="137"/>
      <c r="D42" s="137"/>
      <c r="E42" s="138"/>
      <c r="F42" s="139"/>
      <c r="G42" s="140"/>
      <c r="H42" s="140"/>
    </row>
    <row r="43" spans="1:15" ht="12">
      <c r="A43" s="141"/>
      <c r="B43" s="142"/>
      <c r="C43" s="142"/>
      <c r="D43" s="295"/>
      <c r="E43" s="295"/>
      <c r="F43" s="295"/>
      <c r="G43" s="295"/>
      <c r="H43" s="295"/>
      <c r="I43" s="113"/>
      <c r="J43" s="113"/>
      <c r="K43" s="113"/>
      <c r="L43" s="113"/>
      <c r="M43" s="113"/>
      <c r="N43" s="113"/>
      <c r="O43" s="113"/>
    </row>
    <row r="44" spans="1:8" ht="12">
      <c r="A44" s="143"/>
      <c r="B44" s="144"/>
      <c r="C44" s="140"/>
      <c r="D44" s="140"/>
      <c r="E44" s="139"/>
      <c r="F44" s="139"/>
      <c r="G44" s="145"/>
      <c r="H44" s="145"/>
    </row>
    <row r="45" spans="1:8" ht="12.75" customHeight="1">
      <c r="A45" s="143"/>
      <c r="B45" s="144"/>
      <c r="C45" s="91"/>
      <c r="D45" s="296"/>
      <c r="E45" s="296"/>
      <c r="F45" s="296"/>
      <c r="G45" s="296"/>
      <c r="H45" s="296"/>
    </row>
    <row r="46" spans="1:8" ht="14.25">
      <c r="A46" s="283" t="s">
        <v>532</v>
      </c>
      <c r="B46" s="262"/>
      <c r="C46" s="292" t="s">
        <v>524</v>
      </c>
      <c r="D46" s="292"/>
      <c r="E46" s="292"/>
      <c r="F46" s="139"/>
      <c r="G46" s="145"/>
      <c r="H46" s="145"/>
    </row>
    <row r="47" spans="1:8" ht="15">
      <c r="A47" s="263"/>
      <c r="B47" s="263"/>
      <c r="C47" s="261"/>
      <c r="D47" s="264"/>
      <c r="E47" s="261"/>
      <c r="F47" s="139"/>
      <c r="G47" s="145"/>
      <c r="H47" s="145"/>
    </row>
    <row r="48" spans="1:8" ht="15">
      <c r="A48" s="265"/>
      <c r="B48" s="265"/>
      <c r="C48" s="292" t="s">
        <v>530</v>
      </c>
      <c r="D48" s="293"/>
      <c r="E48" s="293"/>
      <c r="F48" s="139"/>
      <c r="G48" s="145"/>
      <c r="H48" s="145"/>
    </row>
    <row r="49" spans="1:8" ht="12">
      <c r="A49" s="146"/>
      <c r="B49" s="146"/>
      <c r="C49" s="147"/>
      <c r="D49" s="147"/>
      <c r="E49" s="146"/>
      <c r="F49" s="146"/>
      <c r="G49" s="148"/>
      <c r="H49" s="148"/>
    </row>
    <row r="50" spans="1:8" ht="12">
      <c r="A50" s="146"/>
      <c r="B50" s="146"/>
      <c r="C50" s="147"/>
      <c r="D50" s="147"/>
      <c r="E50" s="146"/>
      <c r="F50" s="146"/>
      <c r="G50" s="148"/>
      <c r="H50" s="148"/>
    </row>
    <row r="51" spans="1:8" ht="12">
      <c r="A51" s="146"/>
      <c r="B51" s="146"/>
      <c r="C51" s="147"/>
      <c r="D51" s="147"/>
      <c r="E51" s="146"/>
      <c r="F51" s="146"/>
      <c r="G51" s="148"/>
      <c r="H51" s="148"/>
    </row>
    <row r="52" spans="1:8" ht="12">
      <c r="A52" s="146"/>
      <c r="B52" s="146"/>
      <c r="C52" s="147"/>
      <c r="D52" s="147"/>
      <c r="E52" s="146"/>
      <c r="F52" s="146"/>
      <c r="G52" s="148"/>
      <c r="H52" s="148"/>
    </row>
    <row r="53" spans="1:8" ht="12">
      <c r="A53" s="146"/>
      <c r="B53" s="146"/>
      <c r="C53" s="147"/>
      <c r="D53" s="147"/>
      <c r="E53" s="146"/>
      <c r="F53" s="146"/>
      <c r="G53" s="148"/>
      <c r="H53" s="148"/>
    </row>
    <row r="54" spans="1:8" ht="12">
      <c r="A54" s="146"/>
      <c r="B54" s="146"/>
      <c r="C54" s="147"/>
      <c r="D54" s="147"/>
      <c r="E54" s="146"/>
      <c r="F54" s="146"/>
      <c r="G54" s="148"/>
      <c r="H54" s="148"/>
    </row>
    <row r="55" spans="1:8" ht="12">
      <c r="A55" s="146"/>
      <c r="B55" s="146"/>
      <c r="C55" s="147"/>
      <c r="D55" s="147"/>
      <c r="E55" s="146"/>
      <c r="F55" s="146"/>
      <c r="G55" s="148"/>
      <c r="H55" s="148"/>
    </row>
    <row r="56" spans="1:8" ht="12">
      <c r="A56" s="146"/>
      <c r="B56" s="146"/>
      <c r="C56" s="147"/>
      <c r="D56" s="147"/>
      <c r="E56" s="146"/>
      <c r="F56" s="146"/>
      <c r="G56" s="148"/>
      <c r="H56" s="148"/>
    </row>
    <row r="57" spans="1:8" ht="12">
      <c r="A57" s="146"/>
      <c r="B57" s="146"/>
      <c r="C57" s="147"/>
      <c r="D57" s="147"/>
      <c r="E57" s="146"/>
      <c r="F57" s="146"/>
      <c r="G57" s="148"/>
      <c r="H57" s="148"/>
    </row>
    <row r="58" spans="1:8" ht="12">
      <c r="A58" s="146"/>
      <c r="B58" s="146"/>
      <c r="C58" s="147"/>
      <c r="D58" s="147"/>
      <c r="E58" s="146"/>
      <c r="F58" s="146"/>
      <c r="G58" s="148"/>
      <c r="H58" s="148"/>
    </row>
    <row r="59" spans="1:8" ht="12">
      <c r="A59" s="146"/>
      <c r="B59" s="146"/>
      <c r="C59" s="147"/>
      <c r="D59" s="147"/>
      <c r="E59" s="146"/>
      <c r="F59" s="146"/>
      <c r="G59" s="148"/>
      <c r="H59" s="148"/>
    </row>
    <row r="60" spans="1:8" ht="12">
      <c r="A60" s="146"/>
      <c r="B60" s="146"/>
      <c r="C60" s="147"/>
      <c r="D60" s="147"/>
      <c r="E60" s="146"/>
      <c r="F60" s="146"/>
      <c r="G60" s="148"/>
      <c r="H60" s="148"/>
    </row>
    <row r="61" spans="1:8" ht="12">
      <c r="A61" s="146"/>
      <c r="B61" s="146"/>
      <c r="C61" s="147"/>
      <c r="D61" s="147"/>
      <c r="E61" s="146"/>
      <c r="F61" s="146"/>
      <c r="G61" s="148"/>
      <c r="H61" s="148"/>
    </row>
    <row r="62" spans="1:8" ht="12">
      <c r="A62" s="146"/>
      <c r="B62" s="146"/>
      <c r="C62" s="147"/>
      <c r="D62" s="147"/>
      <c r="E62" s="146"/>
      <c r="F62" s="146"/>
      <c r="G62" s="148"/>
      <c r="H62" s="148"/>
    </row>
    <row r="63" spans="1:8" ht="12">
      <c r="A63" s="146"/>
      <c r="B63" s="146"/>
      <c r="C63" s="147"/>
      <c r="D63" s="147"/>
      <c r="E63" s="146"/>
      <c r="F63" s="146"/>
      <c r="G63" s="148"/>
      <c r="H63" s="148"/>
    </row>
    <row r="64" spans="1:8" ht="12">
      <c r="A64" s="146"/>
      <c r="B64" s="146"/>
      <c r="C64" s="147"/>
      <c r="D64" s="147"/>
      <c r="E64" s="146"/>
      <c r="F64" s="146"/>
      <c r="G64" s="148"/>
      <c r="H64" s="148"/>
    </row>
    <row r="65" spans="1:8" ht="12">
      <c r="A65" s="146"/>
      <c r="B65" s="146"/>
      <c r="C65" s="147"/>
      <c r="D65" s="147"/>
      <c r="E65" s="146"/>
      <c r="F65" s="146"/>
      <c r="G65" s="148"/>
      <c r="H65" s="148"/>
    </row>
    <row r="66" spans="1:8" ht="12">
      <c r="A66" s="146"/>
      <c r="B66" s="146"/>
      <c r="C66" s="147"/>
      <c r="D66" s="147"/>
      <c r="E66" s="146"/>
      <c r="F66" s="146"/>
      <c r="G66" s="148"/>
      <c r="H66" s="148"/>
    </row>
    <row r="67" spans="1:8" ht="12">
      <c r="A67" s="146"/>
      <c r="B67" s="146"/>
      <c r="C67" s="147"/>
      <c r="D67" s="147"/>
      <c r="E67" s="146"/>
      <c r="F67" s="146"/>
      <c r="G67" s="148"/>
      <c r="H67" s="148"/>
    </row>
    <row r="68" spans="1:8" ht="12">
      <c r="A68" s="146"/>
      <c r="B68" s="146"/>
      <c r="C68" s="147"/>
      <c r="D68" s="147"/>
      <c r="E68" s="146"/>
      <c r="F68" s="146"/>
      <c r="G68" s="148"/>
      <c r="H68" s="148"/>
    </row>
    <row r="69" spans="1:8" ht="12">
      <c r="A69" s="146"/>
      <c r="B69" s="146"/>
      <c r="C69" s="147"/>
      <c r="D69" s="147"/>
      <c r="E69" s="146"/>
      <c r="F69" s="146"/>
      <c r="G69" s="148"/>
      <c r="H69" s="148"/>
    </row>
    <row r="70" spans="1:8" ht="12">
      <c r="A70" s="146"/>
      <c r="B70" s="146"/>
      <c r="C70" s="147"/>
      <c r="D70" s="147"/>
      <c r="E70" s="146"/>
      <c r="F70" s="146"/>
      <c r="G70" s="148"/>
      <c r="H70" s="148"/>
    </row>
    <row r="71" spans="1:8" ht="12">
      <c r="A71" s="146"/>
      <c r="B71" s="146"/>
      <c r="C71" s="147"/>
      <c r="D71" s="147"/>
      <c r="E71" s="146"/>
      <c r="F71" s="146"/>
      <c r="G71" s="148"/>
      <c r="H71" s="148"/>
    </row>
    <row r="72" spans="1:8" ht="12">
      <c r="A72" s="146"/>
      <c r="B72" s="146"/>
      <c r="C72" s="147"/>
      <c r="D72" s="147"/>
      <c r="E72" s="146"/>
      <c r="F72" s="146"/>
      <c r="G72" s="148"/>
      <c r="H72" s="148"/>
    </row>
    <row r="73" spans="1:8" ht="12">
      <c r="A73" s="146"/>
      <c r="B73" s="146"/>
      <c r="C73" s="147"/>
      <c r="D73" s="147"/>
      <c r="E73" s="146"/>
      <c r="F73" s="146"/>
      <c r="G73" s="148"/>
      <c r="H73" s="148"/>
    </row>
    <row r="74" spans="1:8" ht="12">
      <c r="A74" s="146"/>
      <c r="B74" s="146"/>
      <c r="C74" s="147"/>
      <c r="D74" s="147"/>
      <c r="E74" s="146"/>
      <c r="F74" s="146"/>
      <c r="G74" s="148"/>
      <c r="H74" s="148"/>
    </row>
    <row r="75" spans="1:8" ht="12">
      <c r="A75" s="146"/>
      <c r="B75" s="146"/>
      <c r="C75" s="147"/>
      <c r="D75" s="147"/>
      <c r="E75" s="146"/>
      <c r="F75" s="146"/>
      <c r="G75" s="148"/>
      <c r="H75" s="148"/>
    </row>
    <row r="76" spans="1:8" ht="12">
      <c r="A76" s="146"/>
      <c r="B76" s="146"/>
      <c r="C76" s="147"/>
      <c r="D76" s="147"/>
      <c r="E76" s="146"/>
      <c r="F76" s="146"/>
      <c r="G76" s="148"/>
      <c r="H76" s="148"/>
    </row>
    <row r="77" spans="1:8" ht="12">
      <c r="A77" s="146"/>
      <c r="B77" s="146"/>
      <c r="C77" s="147"/>
      <c r="D77" s="147"/>
      <c r="E77" s="146"/>
      <c r="F77" s="146"/>
      <c r="G77" s="148"/>
      <c r="H77" s="148"/>
    </row>
    <row r="78" spans="1:8" ht="12">
      <c r="A78" s="146"/>
      <c r="B78" s="146"/>
      <c r="C78" s="147"/>
      <c r="D78" s="147"/>
      <c r="E78" s="146"/>
      <c r="F78" s="146"/>
      <c r="G78" s="148"/>
      <c r="H78" s="148"/>
    </row>
    <row r="79" spans="1:8" ht="12">
      <c r="A79" s="146"/>
      <c r="B79" s="146"/>
      <c r="C79" s="147"/>
      <c r="D79" s="147"/>
      <c r="E79" s="146"/>
      <c r="F79" s="146"/>
      <c r="G79" s="148"/>
      <c r="H79" s="148"/>
    </row>
    <row r="80" spans="1:8" ht="12">
      <c r="A80" s="146"/>
      <c r="B80" s="146"/>
      <c r="C80" s="147"/>
      <c r="D80" s="147"/>
      <c r="E80" s="146"/>
      <c r="F80" s="146"/>
      <c r="G80" s="148"/>
      <c r="H80" s="148"/>
    </row>
    <row r="81" spans="1:8" ht="12">
      <c r="A81" s="146"/>
      <c r="B81" s="146"/>
      <c r="C81" s="147"/>
      <c r="D81" s="147"/>
      <c r="E81" s="146"/>
      <c r="F81" s="146"/>
      <c r="G81" s="148"/>
      <c r="H81" s="148"/>
    </row>
    <row r="82" spans="1:8" ht="12">
      <c r="A82" s="146"/>
      <c r="B82" s="146"/>
      <c r="C82" s="147"/>
      <c r="D82" s="147"/>
      <c r="E82" s="146"/>
      <c r="F82" s="146"/>
      <c r="G82" s="148"/>
      <c r="H82" s="148"/>
    </row>
    <row r="83" spans="1:8" ht="12">
      <c r="A83" s="146"/>
      <c r="B83" s="146"/>
      <c r="C83" s="147"/>
      <c r="D83" s="147"/>
      <c r="E83" s="146"/>
      <c r="F83" s="146"/>
      <c r="G83" s="148"/>
      <c r="H83" s="148"/>
    </row>
    <row r="84" spans="1:8" ht="12">
      <c r="A84" s="146"/>
      <c r="B84" s="146"/>
      <c r="C84" s="147"/>
      <c r="D84" s="147"/>
      <c r="E84" s="146"/>
      <c r="F84" s="146"/>
      <c r="G84" s="148"/>
      <c r="H84" s="148"/>
    </row>
    <row r="85" spans="1:8" ht="12">
      <c r="A85" s="146"/>
      <c r="B85" s="146"/>
      <c r="C85" s="147"/>
      <c r="D85" s="147"/>
      <c r="E85" s="146"/>
      <c r="F85" s="146"/>
      <c r="G85" s="148"/>
      <c r="H85" s="148"/>
    </row>
    <row r="86" spans="1:8" ht="12">
      <c r="A86" s="146"/>
      <c r="B86" s="146"/>
      <c r="C86" s="147"/>
      <c r="D86" s="147"/>
      <c r="E86" s="146"/>
      <c r="F86" s="146"/>
      <c r="G86" s="148"/>
      <c r="H86" s="148"/>
    </row>
    <row r="87" spans="1:8" ht="12">
      <c r="A87" s="146"/>
      <c r="B87" s="146"/>
      <c r="C87" s="147"/>
      <c r="D87" s="147"/>
      <c r="E87" s="146"/>
      <c r="F87" s="146"/>
      <c r="G87" s="148"/>
      <c r="H87" s="148"/>
    </row>
    <row r="88" spans="1:8" ht="12">
      <c r="A88" s="146"/>
      <c r="B88" s="146"/>
      <c r="C88" s="147"/>
      <c r="D88" s="147"/>
      <c r="E88" s="146"/>
      <c r="F88" s="146"/>
      <c r="G88" s="148"/>
      <c r="H88" s="148"/>
    </row>
    <row r="89" spans="1:8" ht="12">
      <c r="A89" s="146"/>
      <c r="B89" s="146"/>
      <c r="C89" s="147"/>
      <c r="D89" s="147"/>
      <c r="E89" s="146"/>
      <c r="F89" s="146"/>
      <c r="G89" s="148"/>
      <c r="H89" s="148"/>
    </row>
    <row r="90" spans="1:8" ht="12">
      <c r="A90" s="146"/>
      <c r="B90" s="146"/>
      <c r="C90" s="147"/>
      <c r="D90" s="147"/>
      <c r="E90" s="146"/>
      <c r="F90" s="146"/>
      <c r="G90" s="148"/>
      <c r="H90" s="148"/>
    </row>
    <row r="91" spans="1:8" ht="12">
      <c r="A91" s="146"/>
      <c r="B91" s="146"/>
      <c r="C91" s="147"/>
      <c r="D91" s="147"/>
      <c r="E91" s="146"/>
      <c r="F91" s="146"/>
      <c r="G91" s="148"/>
      <c r="H91" s="148"/>
    </row>
    <row r="92" spans="1:8" ht="12">
      <c r="A92" s="146"/>
      <c r="B92" s="146"/>
      <c r="C92" s="147"/>
      <c r="D92" s="147"/>
      <c r="E92" s="146"/>
      <c r="F92" s="146"/>
      <c r="G92" s="148"/>
      <c r="H92" s="148"/>
    </row>
    <row r="93" spans="1:8" ht="12">
      <c r="A93" s="146"/>
      <c r="B93" s="146"/>
      <c r="C93" s="147"/>
      <c r="D93" s="147"/>
      <c r="E93" s="146"/>
      <c r="F93" s="146"/>
      <c r="G93" s="148"/>
      <c r="H93" s="148"/>
    </row>
    <row r="94" spans="1:8" ht="12">
      <c r="A94" s="146"/>
      <c r="B94" s="146"/>
      <c r="C94" s="147"/>
      <c r="D94" s="147"/>
      <c r="E94" s="146"/>
      <c r="F94" s="146"/>
      <c r="G94" s="148"/>
      <c r="H94" s="148"/>
    </row>
    <row r="95" spans="1:8" ht="12">
      <c r="A95" s="146"/>
      <c r="B95" s="146"/>
      <c r="C95" s="147"/>
      <c r="D95" s="147"/>
      <c r="E95" s="146"/>
      <c r="F95" s="146"/>
      <c r="G95" s="148"/>
      <c r="H95" s="148"/>
    </row>
    <row r="96" spans="1:8" ht="12">
      <c r="A96" s="146"/>
      <c r="B96" s="146"/>
      <c r="C96" s="147"/>
      <c r="D96" s="147"/>
      <c r="E96" s="146"/>
      <c r="F96" s="146"/>
      <c r="G96" s="148"/>
      <c r="H96" s="148"/>
    </row>
    <row r="97" spans="1:8" ht="12">
      <c r="A97" s="146"/>
      <c r="B97" s="146"/>
      <c r="C97" s="147"/>
      <c r="D97" s="147"/>
      <c r="E97" s="146"/>
      <c r="F97" s="146"/>
      <c r="G97" s="148"/>
      <c r="H97" s="148"/>
    </row>
    <row r="98" spans="1:8" ht="12">
      <c r="A98" s="146"/>
      <c r="B98" s="146"/>
      <c r="C98" s="147"/>
      <c r="D98" s="147"/>
      <c r="E98" s="146"/>
      <c r="F98" s="146"/>
      <c r="G98" s="148"/>
      <c r="H98" s="148"/>
    </row>
    <row r="99" spans="1:8" ht="12">
      <c r="A99" s="146"/>
      <c r="B99" s="146"/>
      <c r="C99" s="147"/>
      <c r="D99" s="147"/>
      <c r="E99" s="146"/>
      <c r="F99" s="146"/>
      <c r="G99" s="148"/>
      <c r="H99" s="148"/>
    </row>
    <row r="100" spans="1:8" ht="12">
      <c r="A100" s="146"/>
      <c r="B100" s="146"/>
      <c r="C100" s="147"/>
      <c r="D100" s="147"/>
      <c r="E100" s="146"/>
      <c r="F100" s="146"/>
      <c r="G100" s="148"/>
      <c r="H100" s="148"/>
    </row>
    <row r="101" spans="1:8" ht="12">
      <c r="A101" s="146"/>
      <c r="B101" s="146"/>
      <c r="C101" s="147"/>
      <c r="D101" s="147"/>
      <c r="E101" s="146"/>
      <c r="F101" s="146"/>
      <c r="G101" s="148"/>
      <c r="H101" s="148"/>
    </row>
    <row r="102" spans="1:6" ht="12">
      <c r="A102" s="146"/>
      <c r="B102" s="146"/>
      <c r="C102" s="149"/>
      <c r="D102" s="149"/>
      <c r="E102" s="146"/>
      <c r="F102" s="146"/>
    </row>
    <row r="103" spans="1:6" ht="12">
      <c r="A103" s="146"/>
      <c r="B103" s="146"/>
      <c r="C103" s="149"/>
      <c r="D103" s="149"/>
      <c r="E103" s="146"/>
      <c r="F103" s="146"/>
    </row>
    <row r="104" spans="1:6" ht="12">
      <c r="A104" s="146"/>
      <c r="B104" s="146"/>
      <c r="C104" s="149"/>
      <c r="D104" s="149"/>
      <c r="E104" s="146"/>
      <c r="F104" s="146"/>
    </row>
    <row r="105" spans="1:6" ht="12">
      <c r="A105" s="146"/>
      <c r="B105" s="146"/>
      <c r="C105" s="149"/>
      <c r="D105" s="149"/>
      <c r="E105" s="146"/>
      <c r="F105" s="146"/>
    </row>
    <row r="106" spans="1:6" ht="12">
      <c r="A106" s="146"/>
      <c r="B106" s="146"/>
      <c r="C106" s="149"/>
      <c r="D106" s="149"/>
      <c r="E106" s="146"/>
      <c r="F106" s="146"/>
    </row>
    <row r="107" spans="1:6" ht="12">
      <c r="A107" s="146"/>
      <c r="B107" s="146"/>
      <c r="C107" s="149"/>
      <c r="D107" s="149"/>
      <c r="E107" s="146"/>
      <c r="F107" s="146"/>
    </row>
    <row r="108" spans="1:6" ht="12">
      <c r="A108" s="146"/>
      <c r="B108" s="146"/>
      <c r="C108" s="149"/>
      <c r="D108" s="149"/>
      <c r="E108" s="146"/>
      <c r="F108" s="146"/>
    </row>
    <row r="109" spans="1:6" ht="12">
      <c r="A109" s="146"/>
      <c r="B109" s="146"/>
      <c r="C109" s="149"/>
      <c r="D109" s="149"/>
      <c r="E109" s="146"/>
      <c r="F109" s="146"/>
    </row>
    <row r="110" spans="1:6" ht="12">
      <c r="A110" s="146"/>
      <c r="B110" s="146"/>
      <c r="C110" s="149"/>
      <c r="D110" s="149"/>
      <c r="E110" s="146"/>
      <c r="F110" s="146"/>
    </row>
    <row r="111" spans="1:6" ht="12">
      <c r="A111" s="146"/>
      <c r="B111" s="146"/>
      <c r="C111" s="149"/>
      <c r="D111" s="149"/>
      <c r="E111" s="146"/>
      <c r="F111" s="146"/>
    </row>
    <row r="112" spans="1:6" ht="12">
      <c r="A112" s="146"/>
      <c r="B112" s="146"/>
      <c r="C112" s="149"/>
      <c r="D112" s="149"/>
      <c r="E112" s="146"/>
      <c r="F112" s="146"/>
    </row>
    <row r="113" spans="1:6" ht="12">
      <c r="A113" s="146"/>
      <c r="B113" s="146"/>
      <c r="C113" s="149"/>
      <c r="D113" s="149"/>
      <c r="E113" s="146"/>
      <c r="F113" s="146"/>
    </row>
    <row r="114" spans="1:6" ht="12">
      <c r="A114" s="146"/>
      <c r="B114" s="146"/>
      <c r="C114" s="149"/>
      <c r="D114" s="149"/>
      <c r="E114" s="146"/>
      <c r="F114" s="146"/>
    </row>
    <row r="115" spans="1:6" ht="12">
      <c r="A115" s="146"/>
      <c r="B115" s="146"/>
      <c r="C115" s="149"/>
      <c r="D115" s="149"/>
      <c r="E115" s="146"/>
      <c r="F115" s="146"/>
    </row>
    <row r="116" spans="1:6" ht="12">
      <c r="A116" s="146"/>
      <c r="B116" s="146"/>
      <c r="C116" s="149"/>
      <c r="D116" s="149"/>
      <c r="E116" s="146"/>
      <c r="F116" s="146"/>
    </row>
    <row r="117" spans="1:6" ht="12">
      <c r="A117" s="146"/>
      <c r="B117" s="146"/>
      <c r="C117" s="149"/>
      <c r="D117" s="149"/>
      <c r="E117" s="146"/>
      <c r="F117" s="146"/>
    </row>
    <row r="118" spans="1:6" ht="12">
      <c r="A118" s="146"/>
      <c r="B118" s="146"/>
      <c r="C118" s="149"/>
      <c r="D118" s="149"/>
      <c r="E118" s="146"/>
      <c r="F118" s="146"/>
    </row>
    <row r="119" spans="1:6" ht="12">
      <c r="A119" s="146"/>
      <c r="B119" s="146"/>
      <c r="C119" s="149"/>
      <c r="D119" s="149"/>
      <c r="E119" s="146"/>
      <c r="F119" s="146"/>
    </row>
    <row r="120" spans="1:6" ht="12">
      <c r="A120" s="146"/>
      <c r="B120" s="146"/>
      <c r="C120" s="149"/>
      <c r="D120" s="149"/>
      <c r="E120" s="146"/>
      <c r="F120" s="146"/>
    </row>
    <row r="121" spans="1:6" ht="12">
      <c r="A121" s="146"/>
      <c r="B121" s="146"/>
      <c r="C121" s="149"/>
      <c r="D121" s="149"/>
      <c r="E121" s="146"/>
      <c r="F121" s="146"/>
    </row>
    <row r="122" spans="1:6" ht="12">
      <c r="A122" s="146"/>
      <c r="B122" s="146"/>
      <c r="C122" s="149"/>
      <c r="D122" s="149"/>
      <c r="E122" s="146"/>
      <c r="F122" s="146"/>
    </row>
    <row r="123" spans="1:6" ht="12">
      <c r="A123" s="146"/>
      <c r="B123" s="146"/>
      <c r="C123" s="149"/>
      <c r="D123" s="149"/>
      <c r="E123" s="146"/>
      <c r="F123" s="146"/>
    </row>
    <row r="124" spans="1:6" ht="12">
      <c r="A124" s="146"/>
      <c r="B124" s="146"/>
      <c r="C124" s="149"/>
      <c r="D124" s="149"/>
      <c r="E124" s="146"/>
      <c r="F124" s="146"/>
    </row>
    <row r="125" spans="1:6" ht="12">
      <c r="A125" s="146"/>
      <c r="B125" s="146"/>
      <c r="C125" s="149"/>
      <c r="D125" s="149"/>
      <c r="E125" s="146"/>
      <c r="F125" s="146"/>
    </row>
    <row r="126" spans="1:6" ht="12">
      <c r="A126" s="146"/>
      <c r="B126" s="146"/>
      <c r="C126" s="149"/>
      <c r="D126" s="149"/>
      <c r="E126" s="146"/>
      <c r="F126" s="146"/>
    </row>
    <row r="127" spans="1:6" ht="12">
      <c r="A127" s="146"/>
      <c r="B127" s="146"/>
      <c r="C127" s="149"/>
      <c r="D127" s="149"/>
      <c r="E127" s="146"/>
      <c r="F127" s="146"/>
    </row>
    <row r="128" spans="1:6" ht="12">
      <c r="A128" s="146"/>
      <c r="B128" s="146"/>
      <c r="C128" s="149"/>
      <c r="D128" s="149"/>
      <c r="E128" s="146"/>
      <c r="F128" s="146"/>
    </row>
    <row r="129" spans="1:6" ht="12">
      <c r="A129" s="146"/>
      <c r="B129" s="146"/>
      <c r="C129" s="149"/>
      <c r="D129" s="149"/>
      <c r="E129" s="146"/>
      <c r="F129" s="146"/>
    </row>
    <row r="130" spans="1:6" ht="12">
      <c r="A130" s="146"/>
      <c r="B130" s="146"/>
      <c r="C130" s="149"/>
      <c r="D130" s="149"/>
      <c r="E130" s="146"/>
      <c r="F130" s="146"/>
    </row>
    <row r="131" spans="1:6" ht="12">
      <c r="A131" s="146"/>
      <c r="B131" s="146"/>
      <c r="C131" s="149"/>
      <c r="D131" s="149"/>
      <c r="E131" s="146"/>
      <c r="F131" s="146"/>
    </row>
    <row r="132" spans="1:6" ht="12">
      <c r="A132" s="146"/>
      <c r="B132" s="146"/>
      <c r="C132" s="149"/>
      <c r="D132" s="149"/>
      <c r="E132" s="146"/>
      <c r="F132" s="146"/>
    </row>
    <row r="133" spans="1:6" ht="12">
      <c r="A133" s="146"/>
      <c r="B133" s="146"/>
      <c r="C133" s="149"/>
      <c r="D133" s="149"/>
      <c r="E133" s="146"/>
      <c r="F133" s="146"/>
    </row>
    <row r="134" spans="1:6" ht="12">
      <c r="A134" s="146"/>
      <c r="B134" s="146"/>
      <c r="C134" s="149"/>
      <c r="D134" s="149"/>
      <c r="E134" s="146"/>
      <c r="F134" s="146"/>
    </row>
    <row r="135" spans="1:6" ht="12">
      <c r="A135" s="146"/>
      <c r="B135" s="146"/>
      <c r="C135" s="149"/>
      <c r="D135" s="149"/>
      <c r="E135" s="146"/>
      <c r="F135" s="146"/>
    </row>
    <row r="136" spans="1:6" ht="12">
      <c r="A136" s="146"/>
      <c r="B136" s="146"/>
      <c r="C136" s="149"/>
      <c r="D136" s="149"/>
      <c r="E136" s="146"/>
      <c r="F136" s="146"/>
    </row>
    <row r="137" spans="1:6" ht="12">
      <c r="A137" s="146"/>
      <c r="B137" s="146"/>
      <c r="C137" s="149"/>
      <c r="D137" s="149"/>
      <c r="E137" s="146"/>
      <c r="F137" s="146"/>
    </row>
    <row r="138" spans="1:6" ht="12">
      <c r="A138" s="146"/>
      <c r="B138" s="146"/>
      <c r="C138" s="149"/>
      <c r="D138" s="149"/>
      <c r="E138" s="146"/>
      <c r="F138" s="146"/>
    </row>
    <row r="139" spans="1:6" ht="12">
      <c r="A139" s="146"/>
      <c r="B139" s="146"/>
      <c r="C139" s="149"/>
      <c r="D139" s="149"/>
      <c r="E139" s="146"/>
      <c r="F139" s="146"/>
    </row>
    <row r="140" spans="1:6" ht="12">
      <c r="A140" s="146"/>
      <c r="B140" s="146"/>
      <c r="C140" s="149"/>
      <c r="D140" s="149"/>
      <c r="E140" s="146"/>
      <c r="F140" s="146"/>
    </row>
    <row r="141" spans="1:6" ht="12">
      <c r="A141" s="146"/>
      <c r="B141" s="146"/>
      <c r="C141" s="149"/>
      <c r="D141" s="149"/>
      <c r="E141" s="146"/>
      <c r="F141" s="146"/>
    </row>
    <row r="142" spans="1:6" ht="12">
      <c r="A142" s="146"/>
      <c r="B142" s="146"/>
      <c r="C142" s="149"/>
      <c r="D142" s="149"/>
      <c r="E142" s="146"/>
      <c r="F142" s="146"/>
    </row>
    <row r="143" spans="1:6" ht="12">
      <c r="A143" s="146"/>
      <c r="B143" s="146"/>
      <c r="C143" s="149"/>
      <c r="D143" s="149"/>
      <c r="E143" s="146"/>
      <c r="F143" s="146"/>
    </row>
    <row r="144" spans="1:6" ht="12">
      <c r="A144" s="146"/>
      <c r="B144" s="146"/>
      <c r="C144" s="149"/>
      <c r="D144" s="149"/>
      <c r="E144" s="146"/>
      <c r="F144" s="146"/>
    </row>
    <row r="145" spans="1:6" ht="12">
      <c r="A145" s="146"/>
      <c r="B145" s="146"/>
      <c r="C145" s="149"/>
      <c r="D145" s="149"/>
      <c r="E145" s="146"/>
      <c r="F145" s="146"/>
    </row>
    <row r="146" spans="1:6" ht="12">
      <c r="A146" s="146"/>
      <c r="B146" s="146"/>
      <c r="C146" s="149"/>
      <c r="D146" s="149"/>
      <c r="E146" s="146"/>
      <c r="F146" s="146"/>
    </row>
    <row r="147" spans="1:6" ht="12">
      <c r="A147" s="146"/>
      <c r="B147" s="146"/>
      <c r="C147" s="149"/>
      <c r="D147" s="149"/>
      <c r="E147" s="146"/>
      <c r="F147" s="146"/>
    </row>
    <row r="148" spans="1:6" ht="12">
      <c r="A148" s="146"/>
      <c r="B148" s="146"/>
      <c r="C148" s="149"/>
      <c r="D148" s="149"/>
      <c r="E148" s="146"/>
      <c r="F148" s="146"/>
    </row>
    <row r="149" spans="1:6" ht="12">
      <c r="A149" s="146"/>
      <c r="B149" s="146"/>
      <c r="C149" s="149"/>
      <c r="D149" s="149"/>
      <c r="E149" s="146"/>
      <c r="F149" s="146"/>
    </row>
    <row r="150" spans="1:6" ht="12">
      <c r="A150" s="146"/>
      <c r="B150" s="146"/>
      <c r="C150" s="149"/>
      <c r="D150" s="149"/>
      <c r="E150" s="146"/>
      <c r="F150" s="146"/>
    </row>
    <row r="151" spans="1:6" ht="12">
      <c r="A151" s="146"/>
      <c r="B151" s="146"/>
      <c r="C151" s="149"/>
      <c r="D151" s="149"/>
      <c r="E151" s="146"/>
      <c r="F151" s="146"/>
    </row>
    <row r="152" spans="1:6" ht="12">
      <c r="A152" s="146"/>
      <c r="B152" s="146"/>
      <c r="C152" s="149"/>
      <c r="D152" s="149"/>
      <c r="E152" s="146"/>
      <c r="F152" s="146"/>
    </row>
    <row r="153" spans="1:6" ht="12">
      <c r="A153" s="146"/>
      <c r="B153" s="146"/>
      <c r="C153" s="149"/>
      <c r="D153" s="149"/>
      <c r="E153" s="146"/>
      <c r="F153" s="146"/>
    </row>
    <row r="154" spans="1:6" ht="12">
      <c r="A154" s="146"/>
      <c r="B154" s="146"/>
      <c r="C154" s="149"/>
      <c r="D154" s="149"/>
      <c r="E154" s="146"/>
      <c r="F154" s="146"/>
    </row>
    <row r="155" spans="1:6" ht="12">
      <c r="A155" s="146"/>
      <c r="B155" s="146"/>
      <c r="C155" s="149"/>
      <c r="D155" s="149"/>
      <c r="E155" s="146"/>
      <c r="F155" s="146"/>
    </row>
    <row r="156" spans="1:6" ht="12">
      <c r="A156" s="146"/>
      <c r="B156" s="146"/>
      <c r="C156" s="149"/>
      <c r="D156" s="149"/>
      <c r="E156" s="146"/>
      <c r="F156" s="146"/>
    </row>
    <row r="157" spans="1:6" ht="12">
      <c r="A157" s="146"/>
      <c r="B157" s="146"/>
      <c r="C157" s="149"/>
      <c r="D157" s="149"/>
      <c r="E157" s="146"/>
      <c r="F157" s="146"/>
    </row>
    <row r="158" spans="1:6" ht="12">
      <c r="A158" s="146"/>
      <c r="B158" s="146"/>
      <c r="C158" s="149"/>
      <c r="D158" s="149"/>
      <c r="E158" s="146"/>
      <c r="F158" s="146"/>
    </row>
    <row r="159" spans="1:6" ht="12">
      <c r="A159" s="146"/>
      <c r="B159" s="146"/>
      <c r="C159" s="149"/>
      <c r="D159" s="149"/>
      <c r="E159" s="146"/>
      <c r="F159" s="146"/>
    </row>
    <row r="160" spans="1:6" ht="12">
      <c r="A160" s="146"/>
      <c r="B160" s="146"/>
      <c r="C160" s="149"/>
      <c r="D160" s="149"/>
      <c r="E160" s="146"/>
      <c r="F160" s="146"/>
    </row>
    <row r="161" spans="1:6" ht="12">
      <c r="A161" s="146"/>
      <c r="B161" s="146"/>
      <c r="C161" s="149"/>
      <c r="D161" s="149"/>
      <c r="E161" s="146"/>
      <c r="F161" s="146"/>
    </row>
    <row r="162" spans="1:6" ht="12">
      <c r="A162" s="146"/>
      <c r="B162" s="146"/>
      <c r="C162" s="149"/>
      <c r="D162" s="149"/>
      <c r="E162" s="146"/>
      <c r="F162" s="146"/>
    </row>
    <row r="163" spans="1:6" ht="12">
      <c r="A163" s="146"/>
      <c r="B163" s="146"/>
      <c r="C163" s="149"/>
      <c r="D163" s="149"/>
      <c r="E163" s="146"/>
      <c r="F163" s="146"/>
    </row>
    <row r="164" spans="1:6" ht="12">
      <c r="A164" s="146"/>
      <c r="B164" s="146"/>
      <c r="C164" s="149"/>
      <c r="D164" s="149"/>
      <c r="E164" s="146"/>
      <c r="F164" s="146"/>
    </row>
    <row r="165" spans="1:6" ht="12">
      <c r="A165" s="146"/>
      <c r="B165" s="146"/>
      <c r="C165" s="149"/>
      <c r="D165" s="149"/>
      <c r="E165" s="146"/>
      <c r="F165" s="146"/>
    </row>
    <row r="166" spans="1:6" ht="12">
      <c r="A166" s="146"/>
      <c r="B166" s="146"/>
      <c r="C166" s="149"/>
      <c r="D166" s="149"/>
      <c r="E166" s="146"/>
      <c r="F166" s="146"/>
    </row>
    <row r="167" spans="1:6" ht="12">
      <c r="A167" s="146"/>
      <c r="B167" s="146"/>
      <c r="C167" s="149"/>
      <c r="D167" s="149"/>
      <c r="E167" s="146"/>
      <c r="F167" s="146"/>
    </row>
    <row r="168" spans="1:6" ht="12">
      <c r="A168" s="146"/>
      <c r="B168" s="146"/>
      <c r="C168" s="149"/>
      <c r="D168" s="149"/>
      <c r="E168" s="146"/>
      <c r="F168" s="146"/>
    </row>
    <row r="169" spans="1:6" ht="12">
      <c r="A169" s="146"/>
      <c r="B169" s="146"/>
      <c r="C169" s="149"/>
      <c r="D169" s="149"/>
      <c r="E169" s="146"/>
      <c r="F169" s="146"/>
    </row>
    <row r="170" spans="1:6" ht="12">
      <c r="A170" s="146"/>
      <c r="B170" s="146"/>
      <c r="C170" s="149"/>
      <c r="D170" s="149"/>
      <c r="E170" s="146"/>
      <c r="F170" s="146"/>
    </row>
    <row r="171" spans="1:6" ht="12">
      <c r="A171" s="146"/>
      <c r="B171" s="146"/>
      <c r="C171" s="149"/>
      <c r="D171" s="149"/>
      <c r="E171" s="146"/>
      <c r="F171" s="146"/>
    </row>
    <row r="172" spans="1:6" ht="12">
      <c r="A172" s="146"/>
      <c r="B172" s="146"/>
      <c r="C172" s="149"/>
      <c r="D172" s="149"/>
      <c r="E172" s="146"/>
      <c r="F172" s="146"/>
    </row>
    <row r="173" spans="1:6" ht="12">
      <c r="A173" s="146"/>
      <c r="B173" s="146"/>
      <c r="C173" s="149"/>
      <c r="D173" s="149"/>
      <c r="E173" s="146"/>
      <c r="F173" s="146"/>
    </row>
    <row r="174" spans="1:6" ht="12">
      <c r="A174" s="146"/>
      <c r="B174" s="146"/>
      <c r="C174" s="149"/>
      <c r="D174" s="149"/>
      <c r="E174" s="146"/>
      <c r="F174" s="146"/>
    </row>
    <row r="175" spans="1:6" ht="12">
      <c r="A175" s="146"/>
      <c r="B175" s="146"/>
      <c r="C175" s="149"/>
      <c r="D175" s="149"/>
      <c r="E175" s="146"/>
      <c r="F175" s="146"/>
    </row>
    <row r="176" spans="1:6" ht="12">
      <c r="A176" s="146"/>
      <c r="B176" s="146"/>
      <c r="C176" s="149"/>
      <c r="D176" s="149"/>
      <c r="E176" s="146"/>
      <c r="F176" s="146"/>
    </row>
    <row r="177" spans="1:6" ht="12">
      <c r="A177" s="146"/>
      <c r="B177" s="146"/>
      <c r="C177" s="149"/>
      <c r="D177" s="149"/>
      <c r="E177" s="146"/>
      <c r="F177" s="146"/>
    </row>
    <row r="178" spans="1:6" ht="12">
      <c r="A178" s="146"/>
      <c r="B178" s="146"/>
      <c r="C178" s="149"/>
      <c r="D178" s="149"/>
      <c r="E178" s="146"/>
      <c r="F178" s="146"/>
    </row>
    <row r="179" spans="1:6" ht="12">
      <c r="A179" s="146"/>
      <c r="B179" s="146"/>
      <c r="C179" s="149"/>
      <c r="D179" s="149"/>
      <c r="E179" s="146"/>
      <c r="F179" s="146"/>
    </row>
    <row r="180" spans="1:6" ht="12">
      <c r="A180" s="146"/>
      <c r="B180" s="146"/>
      <c r="C180" s="149"/>
      <c r="D180" s="149"/>
      <c r="E180" s="146"/>
      <c r="F180" s="146"/>
    </row>
    <row r="181" spans="1:6" ht="12">
      <c r="A181" s="146"/>
      <c r="B181" s="146"/>
      <c r="C181" s="149"/>
      <c r="D181" s="149"/>
      <c r="E181" s="146"/>
      <c r="F181" s="146"/>
    </row>
    <row r="182" spans="1:6" ht="12">
      <c r="A182" s="146"/>
      <c r="B182" s="146"/>
      <c r="C182" s="149"/>
      <c r="D182" s="149"/>
      <c r="E182" s="146"/>
      <c r="F182" s="146"/>
    </row>
    <row r="183" spans="1:6" ht="12">
      <c r="A183" s="146"/>
      <c r="B183" s="146"/>
      <c r="C183" s="149"/>
      <c r="D183" s="149"/>
      <c r="E183" s="146"/>
      <c r="F183" s="146"/>
    </row>
    <row r="184" spans="1:6" ht="12">
      <c r="A184" s="146"/>
      <c r="B184" s="146"/>
      <c r="C184" s="149"/>
      <c r="D184" s="149"/>
      <c r="E184" s="146"/>
      <c r="F184" s="146"/>
    </row>
    <row r="185" spans="1:6" ht="12">
      <c r="A185" s="146"/>
      <c r="B185" s="146"/>
      <c r="C185" s="149"/>
      <c r="D185" s="149"/>
      <c r="E185" s="146"/>
      <c r="F185" s="146"/>
    </row>
    <row r="186" spans="1:6" ht="12">
      <c r="A186" s="146"/>
      <c r="B186" s="146"/>
      <c r="C186" s="149"/>
      <c r="D186" s="149"/>
      <c r="E186" s="146"/>
      <c r="F186" s="146"/>
    </row>
    <row r="187" spans="1:6" ht="12">
      <c r="A187" s="146"/>
      <c r="B187" s="146"/>
      <c r="C187" s="149"/>
      <c r="D187" s="149"/>
      <c r="E187" s="146"/>
      <c r="F187" s="146"/>
    </row>
    <row r="188" spans="1:6" ht="12">
      <c r="A188" s="146"/>
      <c r="B188" s="146"/>
      <c r="C188" s="149"/>
      <c r="D188" s="149"/>
      <c r="E188" s="146"/>
      <c r="F188" s="146"/>
    </row>
    <row r="189" spans="1:6" ht="12">
      <c r="A189" s="146"/>
      <c r="B189" s="146"/>
      <c r="C189" s="149"/>
      <c r="D189" s="149"/>
      <c r="E189" s="146"/>
      <c r="F189" s="146"/>
    </row>
    <row r="190" spans="1:6" ht="12">
      <c r="A190" s="146"/>
      <c r="B190" s="146"/>
      <c r="C190" s="149"/>
      <c r="D190" s="149"/>
      <c r="E190" s="146"/>
      <c r="F190" s="146"/>
    </row>
    <row r="191" spans="1:6" ht="12">
      <c r="A191" s="146"/>
      <c r="B191" s="146"/>
      <c r="C191" s="149"/>
      <c r="D191" s="149"/>
      <c r="E191" s="146"/>
      <c r="F191" s="146"/>
    </row>
    <row r="192" spans="1:6" ht="12">
      <c r="A192" s="146"/>
      <c r="B192" s="146"/>
      <c r="C192" s="149"/>
      <c r="D192" s="149"/>
      <c r="E192" s="146"/>
      <c r="F192" s="146"/>
    </row>
    <row r="193" spans="1:6" ht="12">
      <c r="A193" s="146"/>
      <c r="B193" s="146"/>
      <c r="C193" s="149"/>
      <c r="D193" s="149"/>
      <c r="E193" s="146"/>
      <c r="F193" s="146"/>
    </row>
    <row r="194" spans="1:6" ht="12">
      <c r="A194" s="146"/>
      <c r="B194" s="146"/>
      <c r="C194" s="149"/>
      <c r="D194" s="149"/>
      <c r="E194" s="146"/>
      <c r="F194" s="146"/>
    </row>
    <row r="195" spans="1:6" ht="12">
      <c r="A195" s="146"/>
      <c r="B195" s="146"/>
      <c r="C195" s="149"/>
      <c r="D195" s="149"/>
      <c r="E195" s="146"/>
      <c r="F195" s="146"/>
    </row>
    <row r="196" spans="1:6" ht="12">
      <c r="A196" s="146"/>
      <c r="B196" s="146"/>
      <c r="C196" s="149"/>
      <c r="D196" s="149"/>
      <c r="E196" s="146"/>
      <c r="F196" s="146"/>
    </row>
    <row r="197" spans="1:6" ht="12">
      <c r="A197" s="146"/>
      <c r="B197" s="146"/>
      <c r="C197" s="149"/>
      <c r="D197" s="149"/>
      <c r="E197" s="146"/>
      <c r="F197" s="146"/>
    </row>
    <row r="198" spans="1:6" ht="12">
      <c r="A198" s="146"/>
      <c r="B198" s="146"/>
      <c r="C198" s="149"/>
      <c r="D198" s="149"/>
      <c r="E198" s="146"/>
      <c r="F198" s="146"/>
    </row>
    <row r="199" spans="1:6" ht="12">
      <c r="A199" s="146"/>
      <c r="B199" s="146"/>
      <c r="C199" s="149"/>
      <c r="D199" s="149"/>
      <c r="E199" s="146"/>
      <c r="F199" s="146"/>
    </row>
    <row r="200" spans="1:6" ht="12">
      <c r="A200" s="146"/>
      <c r="B200" s="146"/>
      <c r="C200" s="149"/>
      <c r="D200" s="149"/>
      <c r="E200" s="146"/>
      <c r="F200" s="146"/>
    </row>
    <row r="201" spans="1:6" ht="12">
      <c r="A201" s="146"/>
      <c r="B201" s="146"/>
      <c r="C201" s="149"/>
      <c r="D201" s="149"/>
      <c r="E201" s="146"/>
      <c r="F201" s="146"/>
    </row>
    <row r="202" spans="1:6" ht="12">
      <c r="A202" s="146"/>
      <c r="B202" s="146"/>
      <c r="C202" s="149"/>
      <c r="D202" s="149"/>
      <c r="E202" s="146"/>
      <c r="F202" s="146"/>
    </row>
    <row r="203" spans="1:6" ht="12">
      <c r="A203" s="146"/>
      <c r="B203" s="146"/>
      <c r="C203" s="149"/>
      <c r="D203" s="149"/>
      <c r="E203" s="146"/>
      <c r="F203" s="146"/>
    </row>
    <row r="204" spans="1:6" ht="12">
      <c r="A204" s="146"/>
      <c r="B204" s="146"/>
      <c r="C204" s="149"/>
      <c r="D204" s="149"/>
      <c r="E204" s="146"/>
      <c r="F204" s="146"/>
    </row>
    <row r="205" spans="1:6" ht="12">
      <c r="A205" s="146"/>
      <c r="B205" s="146"/>
      <c r="C205" s="149"/>
      <c r="D205" s="149"/>
      <c r="E205" s="146"/>
      <c r="F205" s="146"/>
    </row>
    <row r="206" spans="1:6" ht="12">
      <c r="A206" s="146"/>
      <c r="B206" s="146"/>
      <c r="C206" s="149"/>
      <c r="D206" s="149"/>
      <c r="E206" s="146"/>
      <c r="F206" s="146"/>
    </row>
    <row r="207" spans="1:6" ht="12">
      <c r="A207" s="146"/>
      <c r="B207" s="146"/>
      <c r="C207" s="149"/>
      <c r="D207" s="149"/>
      <c r="E207" s="146"/>
      <c r="F207" s="146"/>
    </row>
    <row r="208" spans="1:6" ht="12">
      <c r="A208" s="146"/>
      <c r="B208" s="146"/>
      <c r="C208" s="149"/>
      <c r="D208" s="149"/>
      <c r="E208" s="146"/>
      <c r="F208" s="146"/>
    </row>
    <row r="209" spans="1:6" ht="12">
      <c r="A209" s="146"/>
      <c r="B209" s="146"/>
      <c r="C209" s="149"/>
      <c r="D209" s="149"/>
      <c r="E209" s="146"/>
      <c r="F209" s="146"/>
    </row>
    <row r="210" spans="1:6" ht="12">
      <c r="A210" s="146"/>
      <c r="B210" s="146"/>
      <c r="C210" s="149"/>
      <c r="D210" s="149"/>
      <c r="E210" s="146"/>
      <c r="F210" s="146"/>
    </row>
    <row r="211" spans="1:6" ht="12">
      <c r="A211" s="146"/>
      <c r="B211" s="146"/>
      <c r="C211" s="149"/>
      <c r="D211" s="149"/>
      <c r="E211" s="146"/>
      <c r="F211" s="146"/>
    </row>
    <row r="212" spans="1:6" ht="12">
      <c r="A212" s="146"/>
      <c r="B212" s="146"/>
      <c r="C212" s="149"/>
      <c r="D212" s="149"/>
      <c r="E212" s="146"/>
      <c r="F212" s="146"/>
    </row>
    <row r="213" spans="1:6" ht="12">
      <c r="A213" s="146"/>
      <c r="B213" s="146"/>
      <c r="C213" s="149"/>
      <c r="D213" s="149"/>
      <c r="E213" s="146"/>
      <c r="F213" s="146"/>
    </row>
    <row r="214" spans="1:6" ht="12">
      <c r="A214" s="146"/>
      <c r="B214" s="146"/>
      <c r="C214" s="149"/>
      <c r="D214" s="149"/>
      <c r="E214" s="146"/>
      <c r="F214" s="146"/>
    </row>
    <row r="215" spans="1:6" ht="12">
      <c r="A215" s="146"/>
      <c r="B215" s="146"/>
      <c r="C215" s="149"/>
      <c r="D215" s="149"/>
      <c r="E215" s="146"/>
      <c r="F215" s="146"/>
    </row>
    <row r="216" spans="1:6" ht="12">
      <c r="A216" s="146"/>
      <c r="B216" s="146"/>
      <c r="C216" s="149"/>
      <c r="D216" s="149"/>
      <c r="E216" s="146"/>
      <c r="F216" s="146"/>
    </row>
    <row r="217" spans="1:6" ht="12">
      <c r="A217" s="146"/>
      <c r="B217" s="146"/>
      <c r="C217" s="149"/>
      <c r="D217" s="149"/>
      <c r="E217" s="146"/>
      <c r="F217" s="146"/>
    </row>
    <row r="218" spans="1:6" ht="12">
      <c r="A218" s="146"/>
      <c r="B218" s="146"/>
      <c r="C218" s="149"/>
      <c r="D218" s="149"/>
      <c r="E218" s="146"/>
      <c r="F218" s="146"/>
    </row>
    <row r="219" spans="1:6" ht="12">
      <c r="A219" s="146"/>
      <c r="B219" s="146"/>
      <c r="C219" s="149"/>
      <c r="D219" s="149"/>
      <c r="E219" s="146"/>
      <c r="F219" s="146"/>
    </row>
    <row r="220" spans="1:6" ht="12">
      <c r="A220" s="146"/>
      <c r="B220" s="146"/>
      <c r="C220" s="149"/>
      <c r="D220" s="149"/>
      <c r="E220" s="146"/>
      <c r="F220" s="146"/>
    </row>
    <row r="221" spans="1:6" ht="12">
      <c r="A221" s="146"/>
      <c r="B221" s="146"/>
      <c r="C221" s="149"/>
      <c r="D221" s="149"/>
      <c r="E221" s="146"/>
      <c r="F221" s="146"/>
    </row>
    <row r="222" spans="1:6" ht="12">
      <c r="A222" s="146"/>
      <c r="B222" s="146"/>
      <c r="C222" s="149"/>
      <c r="D222" s="149"/>
      <c r="E222" s="146"/>
      <c r="F222" s="146"/>
    </row>
    <row r="223" spans="1:6" ht="12">
      <c r="A223" s="146"/>
      <c r="B223" s="146"/>
      <c r="C223" s="149"/>
      <c r="D223" s="149"/>
      <c r="E223" s="146"/>
      <c r="F223" s="146"/>
    </row>
    <row r="224" spans="1:6" ht="12">
      <c r="A224" s="146"/>
      <c r="B224" s="146"/>
      <c r="C224" s="149"/>
      <c r="D224" s="149"/>
      <c r="E224" s="146"/>
      <c r="F224" s="146"/>
    </row>
    <row r="225" spans="1:6" ht="12">
      <c r="A225" s="146"/>
      <c r="B225" s="146"/>
      <c r="C225" s="149"/>
      <c r="D225" s="149"/>
      <c r="E225" s="146"/>
      <c r="F225" s="146"/>
    </row>
    <row r="226" spans="1:6" ht="12">
      <c r="A226" s="146"/>
      <c r="B226" s="146"/>
      <c r="C226" s="149"/>
      <c r="D226" s="149"/>
      <c r="E226" s="146"/>
      <c r="F226" s="146"/>
    </row>
    <row r="227" spans="1:6" ht="12">
      <c r="A227" s="146"/>
      <c r="B227" s="146"/>
      <c r="C227" s="149"/>
      <c r="D227" s="149"/>
      <c r="E227" s="146"/>
      <c r="F227" s="146"/>
    </row>
    <row r="228" spans="1:6" ht="12">
      <c r="A228" s="146"/>
      <c r="B228" s="146"/>
      <c r="C228" s="149"/>
      <c r="D228" s="149"/>
      <c r="E228" s="146"/>
      <c r="F228" s="146"/>
    </row>
    <row r="229" spans="1:6" ht="12">
      <c r="A229" s="146"/>
      <c r="B229" s="146"/>
      <c r="C229" s="149"/>
      <c r="D229" s="149"/>
      <c r="E229" s="146"/>
      <c r="F229" s="146"/>
    </row>
    <row r="230" spans="1:6" ht="12">
      <c r="A230" s="146"/>
      <c r="B230" s="146"/>
      <c r="C230" s="149"/>
      <c r="D230" s="149"/>
      <c r="E230" s="146"/>
      <c r="F230" s="146"/>
    </row>
    <row r="231" spans="1:6" ht="12">
      <c r="A231" s="146"/>
      <c r="B231" s="146"/>
      <c r="C231" s="149"/>
      <c r="D231" s="149"/>
      <c r="E231" s="146"/>
      <c r="F231" s="146"/>
    </row>
    <row r="232" spans="1:6" ht="12">
      <c r="A232" s="146"/>
      <c r="B232" s="146"/>
      <c r="C232" s="149"/>
      <c r="D232" s="149"/>
      <c r="E232" s="146"/>
      <c r="F232" s="146"/>
    </row>
    <row r="233" spans="1:6" ht="12">
      <c r="A233" s="146"/>
      <c r="B233" s="146"/>
      <c r="C233" s="149"/>
      <c r="D233" s="149"/>
      <c r="E233" s="146"/>
      <c r="F233" s="146"/>
    </row>
    <row r="234" spans="1:6" ht="12">
      <c r="A234" s="146"/>
      <c r="B234" s="146"/>
      <c r="C234" s="149"/>
      <c r="D234" s="149"/>
      <c r="E234" s="146"/>
      <c r="F234" s="146"/>
    </row>
    <row r="235" spans="1:6" ht="12">
      <c r="A235" s="146"/>
      <c r="B235" s="146"/>
      <c r="C235" s="149"/>
      <c r="D235" s="149"/>
      <c r="E235" s="146"/>
      <c r="F235" s="146"/>
    </row>
    <row r="236" spans="1:6" ht="12">
      <c r="A236" s="146"/>
      <c r="B236" s="146"/>
      <c r="C236" s="149"/>
      <c r="D236" s="149"/>
      <c r="E236" s="146"/>
      <c r="F236" s="146"/>
    </row>
    <row r="237" spans="1:6" ht="12">
      <c r="A237" s="146"/>
      <c r="B237" s="146"/>
      <c r="C237" s="149"/>
      <c r="D237" s="149"/>
      <c r="E237" s="146"/>
      <c r="F237" s="146"/>
    </row>
    <row r="238" spans="1:6" ht="12">
      <c r="A238" s="146"/>
      <c r="B238" s="146"/>
      <c r="C238" s="149"/>
      <c r="D238" s="149"/>
      <c r="E238" s="146"/>
      <c r="F238" s="146"/>
    </row>
    <row r="239" spans="1:6" ht="12">
      <c r="A239" s="146"/>
      <c r="B239" s="146"/>
      <c r="C239" s="149"/>
      <c r="D239" s="149"/>
      <c r="E239" s="146"/>
      <c r="F239" s="146"/>
    </row>
    <row r="240" spans="1:6" ht="12">
      <c r="A240" s="146"/>
      <c r="B240" s="146"/>
      <c r="C240" s="149"/>
      <c r="D240" s="149"/>
      <c r="E240" s="146"/>
      <c r="F240" s="146"/>
    </row>
    <row r="241" spans="1:6" ht="12">
      <c r="A241" s="146"/>
      <c r="B241" s="146"/>
      <c r="C241" s="149"/>
      <c r="D241" s="149"/>
      <c r="E241" s="146"/>
      <c r="F241" s="146"/>
    </row>
    <row r="242" spans="1:6" ht="12">
      <c r="A242" s="146"/>
      <c r="B242" s="146"/>
      <c r="C242" s="149"/>
      <c r="D242" s="149"/>
      <c r="E242" s="146"/>
      <c r="F242" s="146"/>
    </row>
    <row r="243" spans="1:6" ht="12">
      <c r="A243" s="146"/>
      <c r="B243" s="146"/>
      <c r="C243" s="149"/>
      <c r="D243" s="149"/>
      <c r="E243" s="146"/>
      <c r="F243" s="146"/>
    </row>
    <row r="244" spans="1:6" ht="12">
      <c r="A244" s="146"/>
      <c r="B244" s="146"/>
      <c r="C244" s="149"/>
      <c r="D244" s="149"/>
      <c r="E244" s="146"/>
      <c r="F244" s="146"/>
    </row>
    <row r="245" spans="1:6" ht="12">
      <c r="A245" s="146"/>
      <c r="B245" s="146"/>
      <c r="C245" s="149"/>
      <c r="D245" s="149"/>
      <c r="E245" s="146"/>
      <c r="F245" s="146"/>
    </row>
    <row r="246" spans="1:6" ht="12">
      <c r="A246" s="146"/>
      <c r="B246" s="146"/>
      <c r="C246" s="149"/>
      <c r="D246" s="149"/>
      <c r="E246" s="146"/>
      <c r="F246" s="146"/>
    </row>
    <row r="247" spans="1:6" ht="12">
      <c r="A247" s="146"/>
      <c r="B247" s="146"/>
      <c r="C247" s="149"/>
      <c r="D247" s="149"/>
      <c r="E247" s="146"/>
      <c r="F247" s="146"/>
    </row>
    <row r="248" spans="1:6" ht="12">
      <c r="A248" s="146"/>
      <c r="B248" s="146"/>
      <c r="C248" s="149"/>
      <c r="D248" s="149"/>
      <c r="E248" s="146"/>
      <c r="F248" s="146"/>
    </row>
    <row r="249" spans="1:6" ht="12">
      <c r="A249" s="146"/>
      <c r="B249" s="146"/>
      <c r="C249" s="149"/>
      <c r="D249" s="149"/>
      <c r="E249" s="146"/>
      <c r="F249" s="146"/>
    </row>
    <row r="250" spans="1:6" ht="12">
      <c r="A250" s="146"/>
      <c r="B250" s="146"/>
      <c r="C250" s="149"/>
      <c r="D250" s="149"/>
      <c r="E250" s="146"/>
      <c r="F250" s="146"/>
    </row>
    <row r="251" spans="1:6" ht="12">
      <c r="A251" s="146"/>
      <c r="B251" s="146"/>
      <c r="C251" s="149"/>
      <c r="D251" s="149"/>
      <c r="E251" s="146"/>
      <c r="F251" s="146"/>
    </row>
    <row r="252" spans="1:6" ht="12">
      <c r="A252" s="146"/>
      <c r="B252" s="146"/>
      <c r="C252" s="149"/>
      <c r="D252" s="149"/>
      <c r="E252" s="146"/>
      <c r="F252" s="146"/>
    </row>
    <row r="253" spans="1:6" ht="12">
      <c r="A253" s="146"/>
      <c r="B253" s="146"/>
      <c r="C253" s="149"/>
      <c r="D253" s="149"/>
      <c r="E253" s="146"/>
      <c r="F253" s="146"/>
    </row>
    <row r="254" spans="1:6" ht="12">
      <c r="A254" s="146"/>
      <c r="B254" s="146"/>
      <c r="C254" s="149"/>
      <c r="D254" s="149"/>
      <c r="E254" s="146"/>
      <c r="F254" s="146"/>
    </row>
    <row r="255" spans="1:6" ht="12">
      <c r="A255" s="146"/>
      <c r="B255" s="146"/>
      <c r="C255" s="149"/>
      <c r="D255" s="149"/>
      <c r="E255" s="146"/>
      <c r="F255" s="146"/>
    </row>
    <row r="256" spans="1:6" ht="12">
      <c r="A256" s="146"/>
      <c r="B256" s="146"/>
      <c r="C256" s="149"/>
      <c r="D256" s="149"/>
      <c r="E256" s="146"/>
      <c r="F256" s="146"/>
    </row>
    <row r="257" spans="1:6" ht="12">
      <c r="A257" s="146"/>
      <c r="B257" s="146"/>
      <c r="C257" s="149"/>
      <c r="D257" s="149"/>
      <c r="E257" s="146"/>
      <c r="F257" s="146"/>
    </row>
    <row r="258" spans="1:6" ht="12">
      <c r="A258" s="146"/>
      <c r="B258" s="146"/>
      <c r="C258" s="149"/>
      <c r="D258" s="149"/>
      <c r="E258" s="146"/>
      <c r="F258" s="146"/>
    </row>
    <row r="259" spans="1:6" ht="12">
      <c r="A259" s="146"/>
      <c r="B259" s="146"/>
      <c r="C259" s="149"/>
      <c r="D259" s="149"/>
      <c r="E259" s="146"/>
      <c r="F259" s="146"/>
    </row>
    <row r="260" spans="1:6" ht="12">
      <c r="A260" s="146"/>
      <c r="B260" s="146"/>
      <c r="C260" s="149"/>
      <c r="D260" s="149"/>
      <c r="E260" s="146"/>
      <c r="F260" s="146"/>
    </row>
    <row r="261" spans="1:6" ht="12">
      <c r="A261" s="146"/>
      <c r="B261" s="146"/>
      <c r="C261" s="149"/>
      <c r="D261" s="149"/>
      <c r="E261" s="146"/>
      <c r="F261" s="146"/>
    </row>
    <row r="262" spans="1:6" ht="12">
      <c r="A262" s="146"/>
      <c r="B262" s="146"/>
      <c r="C262" s="149"/>
      <c r="D262" s="149"/>
      <c r="E262" s="146"/>
      <c r="F262" s="146"/>
    </row>
    <row r="263" spans="1:6" ht="12">
      <c r="A263" s="146"/>
      <c r="B263" s="146"/>
      <c r="C263" s="149"/>
      <c r="D263" s="149"/>
      <c r="E263" s="146"/>
      <c r="F263" s="146"/>
    </row>
    <row r="264" spans="1:6" ht="12">
      <c r="A264" s="146"/>
      <c r="B264" s="146"/>
      <c r="C264" s="149"/>
      <c r="D264" s="149"/>
      <c r="E264" s="146"/>
      <c r="F264" s="146"/>
    </row>
    <row r="265" spans="1:6" ht="12">
      <c r="A265" s="146"/>
      <c r="B265" s="146"/>
      <c r="C265" s="149"/>
      <c r="D265" s="149"/>
      <c r="E265" s="146"/>
      <c r="F265" s="146"/>
    </row>
    <row r="266" spans="1:6" ht="12">
      <c r="A266" s="146"/>
      <c r="B266" s="146"/>
      <c r="C266" s="149"/>
      <c r="D266" s="149"/>
      <c r="E266" s="146"/>
      <c r="F266" s="146"/>
    </row>
    <row r="267" spans="1:6" ht="12">
      <c r="A267" s="146"/>
      <c r="B267" s="146"/>
      <c r="C267" s="149"/>
      <c r="D267" s="149"/>
      <c r="E267" s="146"/>
      <c r="F267" s="146"/>
    </row>
    <row r="268" spans="1:6" ht="12">
      <c r="A268" s="146"/>
      <c r="B268" s="146"/>
      <c r="C268" s="149"/>
      <c r="D268" s="149"/>
      <c r="E268" s="146"/>
      <c r="F268" s="146"/>
    </row>
    <row r="269" spans="1:6" ht="12">
      <c r="A269" s="146"/>
      <c r="B269" s="146"/>
      <c r="C269" s="149"/>
      <c r="D269" s="149"/>
      <c r="E269" s="146"/>
      <c r="F269" s="146"/>
    </row>
    <row r="270" spans="1:6" ht="12">
      <c r="A270" s="146"/>
      <c r="B270" s="146"/>
      <c r="C270" s="149"/>
      <c r="D270" s="149"/>
      <c r="E270" s="146"/>
      <c r="F270" s="146"/>
    </row>
    <row r="271" spans="1:6" ht="12">
      <c r="A271" s="146"/>
      <c r="B271" s="146"/>
      <c r="C271" s="149"/>
      <c r="D271" s="149"/>
      <c r="E271" s="146"/>
      <c r="F271" s="146"/>
    </row>
    <row r="272" spans="1:6" ht="12">
      <c r="A272" s="146"/>
      <c r="B272" s="146"/>
      <c r="C272" s="149"/>
      <c r="D272" s="149"/>
      <c r="E272" s="146"/>
      <c r="F272" s="146"/>
    </row>
    <row r="273" spans="1:6" ht="12">
      <c r="A273" s="146"/>
      <c r="B273" s="146"/>
      <c r="C273" s="149"/>
      <c r="D273" s="149"/>
      <c r="E273" s="146"/>
      <c r="F273" s="146"/>
    </row>
    <row r="274" spans="1:6" ht="12">
      <c r="A274" s="146"/>
      <c r="B274" s="146"/>
      <c r="C274" s="149"/>
      <c r="D274" s="149"/>
      <c r="E274" s="146"/>
      <c r="F274" s="146"/>
    </row>
    <row r="275" spans="1:6" ht="12">
      <c r="A275" s="146"/>
      <c r="B275" s="146"/>
      <c r="C275" s="149"/>
      <c r="D275" s="149"/>
      <c r="E275" s="146"/>
      <c r="F275" s="146"/>
    </row>
    <row r="276" spans="1:6" ht="12">
      <c r="A276" s="146"/>
      <c r="B276" s="146"/>
      <c r="C276" s="149"/>
      <c r="D276" s="149"/>
      <c r="E276" s="146"/>
      <c r="F276" s="146"/>
    </row>
    <row r="277" spans="1:6" ht="12">
      <c r="A277" s="146"/>
      <c r="B277" s="146"/>
      <c r="C277" s="149"/>
      <c r="D277" s="149"/>
      <c r="E277" s="146"/>
      <c r="F277" s="146"/>
    </row>
    <row r="278" spans="1:6" ht="12">
      <c r="A278" s="146"/>
      <c r="B278" s="146"/>
      <c r="C278" s="149"/>
      <c r="D278" s="149"/>
      <c r="E278" s="146"/>
      <c r="F278" s="146"/>
    </row>
    <row r="279" spans="1:6" ht="12">
      <c r="A279" s="146"/>
      <c r="B279" s="146"/>
      <c r="C279" s="149"/>
      <c r="D279" s="149"/>
      <c r="E279" s="146"/>
      <c r="F279" s="146"/>
    </row>
    <row r="280" spans="1:6" ht="12">
      <c r="A280" s="146"/>
      <c r="B280" s="146"/>
      <c r="C280" s="149"/>
      <c r="D280" s="149"/>
      <c r="E280" s="146"/>
      <c r="F280" s="146"/>
    </row>
    <row r="281" spans="1:6" ht="12">
      <c r="A281" s="146"/>
      <c r="B281" s="146"/>
      <c r="C281" s="149"/>
      <c r="D281" s="149"/>
      <c r="E281" s="146"/>
      <c r="F281" s="146"/>
    </row>
    <row r="282" spans="1:6" ht="12">
      <c r="A282" s="146"/>
      <c r="B282" s="146"/>
      <c r="C282" s="149"/>
      <c r="D282" s="149"/>
      <c r="E282" s="146"/>
      <c r="F282" s="146"/>
    </row>
    <row r="283" spans="1:6" ht="12">
      <c r="A283" s="146"/>
      <c r="B283" s="146"/>
      <c r="C283" s="149"/>
      <c r="D283" s="149"/>
      <c r="E283" s="146"/>
      <c r="F283" s="146"/>
    </row>
    <row r="284" spans="1:6" ht="12">
      <c r="A284" s="146"/>
      <c r="B284" s="146"/>
      <c r="C284" s="149"/>
      <c r="D284" s="149"/>
      <c r="E284" s="146"/>
      <c r="F284" s="146"/>
    </row>
    <row r="285" spans="1:6" ht="12">
      <c r="A285" s="146"/>
      <c r="B285" s="146"/>
      <c r="C285" s="149"/>
      <c r="D285" s="149"/>
      <c r="E285" s="146"/>
      <c r="F285" s="146"/>
    </row>
    <row r="286" spans="1:6" ht="12">
      <c r="A286" s="146"/>
      <c r="B286" s="146"/>
      <c r="C286" s="149"/>
      <c r="D286" s="149"/>
      <c r="E286" s="146"/>
      <c r="F286" s="146"/>
    </row>
    <row r="287" spans="1:6" ht="12">
      <c r="A287" s="146"/>
      <c r="B287" s="146"/>
      <c r="C287" s="149"/>
      <c r="D287" s="149"/>
      <c r="E287" s="146"/>
      <c r="F287" s="146"/>
    </row>
    <row r="288" spans="1:6" ht="12">
      <c r="A288" s="146"/>
      <c r="B288" s="146"/>
      <c r="C288" s="149"/>
      <c r="D288" s="149"/>
      <c r="E288" s="146"/>
      <c r="F288" s="146"/>
    </row>
    <row r="289" spans="1:6" ht="12">
      <c r="A289" s="146"/>
      <c r="B289" s="146"/>
      <c r="C289" s="149"/>
      <c r="D289" s="149"/>
      <c r="E289" s="146"/>
      <c r="F289" s="146"/>
    </row>
    <row r="290" spans="1:6" ht="12">
      <c r="A290" s="146"/>
      <c r="B290" s="146"/>
      <c r="C290" s="149"/>
      <c r="D290" s="149"/>
      <c r="E290" s="146"/>
      <c r="F290" s="146"/>
    </row>
    <row r="291" spans="1:6" ht="12">
      <c r="A291" s="146"/>
      <c r="B291" s="146"/>
      <c r="C291" s="149"/>
      <c r="D291" s="149"/>
      <c r="E291" s="146"/>
      <c r="F291" s="146"/>
    </row>
    <row r="292" spans="1:6" ht="12">
      <c r="A292" s="146"/>
      <c r="B292" s="146"/>
      <c r="C292" s="149"/>
      <c r="D292" s="149"/>
      <c r="E292" s="146"/>
      <c r="F292" s="146"/>
    </row>
    <row r="293" spans="1:6" ht="12">
      <c r="A293" s="146"/>
      <c r="B293" s="146"/>
      <c r="C293" s="149"/>
      <c r="D293" s="149"/>
      <c r="E293" s="146"/>
      <c r="F293" s="146"/>
    </row>
    <row r="294" spans="1:6" ht="12">
      <c r="A294" s="146"/>
      <c r="B294" s="146"/>
      <c r="C294" s="149"/>
      <c r="D294" s="149"/>
      <c r="E294" s="146"/>
      <c r="F294" s="146"/>
    </row>
    <row r="295" spans="1:6" ht="12">
      <c r="A295" s="146"/>
      <c r="B295" s="146"/>
      <c r="C295" s="149"/>
      <c r="D295" s="149"/>
      <c r="E295" s="146"/>
      <c r="F295" s="146"/>
    </row>
    <row r="296" spans="1:6" ht="12">
      <c r="A296" s="146"/>
      <c r="B296" s="146"/>
      <c r="C296" s="149"/>
      <c r="D296" s="149"/>
      <c r="E296" s="146"/>
      <c r="F296" s="146"/>
    </row>
    <row r="297" spans="1:6" ht="12">
      <c r="A297" s="146"/>
      <c r="B297" s="146"/>
      <c r="C297" s="149"/>
      <c r="D297" s="149"/>
      <c r="E297" s="146"/>
      <c r="F297" s="146"/>
    </row>
    <row r="298" spans="1:6" ht="12">
      <c r="A298" s="146"/>
      <c r="B298" s="146"/>
      <c r="C298" s="149"/>
      <c r="D298" s="149"/>
      <c r="E298" s="146"/>
      <c r="F298" s="146"/>
    </row>
    <row r="299" spans="1:6" ht="12">
      <c r="A299" s="146"/>
      <c r="B299" s="146"/>
      <c r="C299" s="149"/>
      <c r="D299" s="149"/>
      <c r="E299" s="146"/>
      <c r="F299" s="146"/>
    </row>
    <row r="300" spans="1:6" ht="12">
      <c r="A300" s="146"/>
      <c r="B300" s="146"/>
      <c r="C300" s="149"/>
      <c r="D300" s="149"/>
      <c r="E300" s="146"/>
      <c r="F300" s="146"/>
    </row>
    <row r="301" spans="1:6" ht="12">
      <c r="A301" s="146"/>
      <c r="B301" s="146"/>
      <c r="C301" s="149"/>
      <c r="D301" s="149"/>
      <c r="E301" s="146"/>
      <c r="F301" s="146"/>
    </row>
    <row r="302" spans="1:6" ht="12">
      <c r="A302" s="146"/>
      <c r="B302" s="146"/>
      <c r="C302" s="149"/>
      <c r="D302" s="149"/>
      <c r="E302" s="146"/>
      <c r="F302" s="146"/>
    </row>
    <row r="303" spans="1:6" ht="12">
      <c r="A303" s="146"/>
      <c r="B303" s="146"/>
      <c r="C303" s="149"/>
      <c r="D303" s="149"/>
      <c r="E303" s="146"/>
      <c r="F303" s="146"/>
    </row>
    <row r="304" spans="1:6" ht="12">
      <c r="A304" s="146"/>
      <c r="B304" s="146"/>
      <c r="C304" s="149"/>
      <c r="D304" s="149"/>
      <c r="E304" s="146"/>
      <c r="F304" s="146"/>
    </row>
    <row r="305" spans="1:6" ht="12">
      <c r="A305" s="146"/>
      <c r="B305" s="146"/>
      <c r="C305" s="149"/>
      <c r="D305" s="149"/>
      <c r="E305" s="146"/>
      <c r="F305" s="146"/>
    </row>
    <row r="306" spans="1:6" ht="12">
      <c r="A306" s="146"/>
      <c r="B306" s="146"/>
      <c r="C306" s="149"/>
      <c r="D306" s="149"/>
      <c r="E306" s="146"/>
      <c r="F306" s="146"/>
    </row>
    <row r="307" spans="1:6" ht="12">
      <c r="A307" s="146"/>
      <c r="B307" s="146"/>
      <c r="C307" s="149"/>
      <c r="D307" s="149"/>
      <c r="E307" s="146"/>
      <c r="F307" s="146"/>
    </row>
    <row r="308" spans="1:6" ht="12">
      <c r="A308" s="146"/>
      <c r="B308" s="146"/>
      <c r="C308" s="149"/>
      <c r="D308" s="149"/>
      <c r="E308" s="146"/>
      <c r="F308" s="146"/>
    </row>
    <row r="309" spans="1:6" ht="12">
      <c r="A309" s="146"/>
      <c r="B309" s="146"/>
      <c r="C309" s="149"/>
      <c r="D309" s="149"/>
      <c r="E309" s="146"/>
      <c r="F309" s="146"/>
    </row>
    <row r="310" spans="1:6" ht="12">
      <c r="A310" s="146"/>
      <c r="B310" s="146"/>
      <c r="C310" s="149"/>
      <c r="D310" s="149"/>
      <c r="E310" s="146"/>
      <c r="F310" s="146"/>
    </row>
    <row r="311" spans="1:6" ht="12">
      <c r="A311" s="146"/>
      <c r="B311" s="146"/>
      <c r="C311" s="149"/>
      <c r="D311" s="149"/>
      <c r="E311" s="146"/>
      <c r="F311" s="146"/>
    </row>
    <row r="312" spans="1:6" ht="12">
      <c r="A312" s="146"/>
      <c r="B312" s="146"/>
      <c r="C312" s="149"/>
      <c r="D312" s="149"/>
      <c r="E312" s="146"/>
      <c r="F312" s="146"/>
    </row>
    <row r="313" spans="1:6" ht="12">
      <c r="A313" s="146"/>
      <c r="B313" s="146"/>
      <c r="C313" s="149"/>
      <c r="D313" s="149"/>
      <c r="E313" s="146"/>
      <c r="F313" s="146"/>
    </row>
    <row r="314" spans="1:6" ht="12">
      <c r="A314" s="146"/>
      <c r="B314" s="146"/>
      <c r="C314" s="149"/>
      <c r="D314" s="149"/>
      <c r="E314" s="146"/>
      <c r="F314" s="146"/>
    </row>
    <row r="315" spans="1:6" ht="12">
      <c r="A315" s="146"/>
      <c r="B315" s="146"/>
      <c r="C315" s="149"/>
      <c r="D315" s="149"/>
      <c r="E315" s="146"/>
      <c r="F315" s="146"/>
    </row>
    <row r="316" spans="1:6" ht="12">
      <c r="A316" s="146"/>
      <c r="B316" s="146"/>
      <c r="C316" s="149"/>
      <c r="D316" s="149"/>
      <c r="E316" s="146"/>
      <c r="F316" s="146"/>
    </row>
    <row r="317" spans="1:6" ht="12">
      <c r="A317" s="146"/>
      <c r="B317" s="146"/>
      <c r="C317" s="149"/>
      <c r="D317" s="149"/>
      <c r="E317" s="146"/>
      <c r="F317" s="146"/>
    </row>
    <row r="318" spans="1:6" ht="12">
      <c r="A318" s="146"/>
      <c r="B318" s="146"/>
      <c r="C318" s="149"/>
      <c r="D318" s="149"/>
      <c r="E318" s="146"/>
      <c r="F318" s="146"/>
    </row>
    <row r="319" spans="1:6" ht="12">
      <c r="A319" s="146"/>
      <c r="B319" s="146"/>
      <c r="C319" s="149"/>
      <c r="D319" s="149"/>
      <c r="E319" s="146"/>
      <c r="F319" s="146"/>
    </row>
    <row r="320" spans="1:6" ht="12">
      <c r="A320" s="146"/>
      <c r="B320" s="146"/>
      <c r="C320" s="149"/>
      <c r="D320" s="149"/>
      <c r="E320" s="146"/>
      <c r="F320" s="146"/>
    </row>
    <row r="321" spans="1:6" ht="12">
      <c r="A321" s="146"/>
      <c r="B321" s="146"/>
      <c r="C321" s="149"/>
      <c r="D321" s="149"/>
      <c r="E321" s="146"/>
      <c r="F321" s="146"/>
    </row>
    <row r="322" spans="1:6" ht="12">
      <c r="A322" s="146"/>
      <c r="B322" s="146"/>
      <c r="C322" s="149"/>
      <c r="D322" s="149"/>
      <c r="E322" s="146"/>
      <c r="F322" s="146"/>
    </row>
    <row r="323" spans="1:6" ht="12">
      <c r="A323" s="146"/>
      <c r="B323" s="146"/>
      <c r="C323" s="149"/>
      <c r="D323" s="149"/>
      <c r="E323" s="146"/>
      <c r="F323" s="146"/>
    </row>
    <row r="324" spans="1:6" ht="12">
      <c r="A324" s="146"/>
      <c r="B324" s="146"/>
      <c r="C324" s="149"/>
      <c r="D324" s="149"/>
      <c r="E324" s="146"/>
      <c r="F324" s="146"/>
    </row>
    <row r="325" spans="1:6" ht="12">
      <c r="A325" s="146"/>
      <c r="B325" s="146"/>
      <c r="C325" s="149"/>
      <c r="D325" s="149"/>
      <c r="E325" s="146"/>
      <c r="F325" s="146"/>
    </row>
    <row r="326" spans="1:6" ht="12">
      <c r="A326" s="146"/>
      <c r="B326" s="146"/>
      <c r="C326" s="149"/>
      <c r="D326" s="149"/>
      <c r="E326" s="146"/>
      <c r="F326" s="146"/>
    </row>
    <row r="327" spans="1:6" ht="12">
      <c r="A327" s="146"/>
      <c r="B327" s="146"/>
      <c r="C327" s="149"/>
      <c r="D327" s="149"/>
      <c r="E327" s="146"/>
      <c r="F327" s="146"/>
    </row>
    <row r="328" spans="1:6" ht="12">
      <c r="A328" s="146"/>
      <c r="B328" s="146"/>
      <c r="C328" s="149"/>
      <c r="D328" s="149"/>
      <c r="E328" s="146"/>
      <c r="F328" s="146"/>
    </row>
    <row r="329" spans="1:6" ht="12">
      <c r="A329" s="146"/>
      <c r="B329" s="146"/>
      <c r="C329" s="149"/>
      <c r="D329" s="149"/>
      <c r="E329" s="146"/>
      <c r="F329" s="146"/>
    </row>
    <row r="330" spans="1:6" ht="12">
      <c r="A330" s="146"/>
      <c r="B330" s="146"/>
      <c r="C330" s="149"/>
      <c r="D330" s="149"/>
      <c r="E330" s="146"/>
      <c r="F330" s="146"/>
    </row>
    <row r="331" spans="1:6" ht="12">
      <c r="A331" s="146"/>
      <c r="B331" s="146"/>
      <c r="C331" s="149"/>
      <c r="D331" s="149"/>
      <c r="E331" s="146"/>
      <c r="F331" s="146"/>
    </row>
    <row r="332" spans="1:6" ht="12">
      <c r="A332" s="146"/>
      <c r="B332" s="146"/>
      <c r="C332" s="149"/>
      <c r="D332" s="149"/>
      <c r="E332" s="146"/>
      <c r="F332" s="146"/>
    </row>
    <row r="333" spans="1:6" ht="12">
      <c r="A333" s="146"/>
      <c r="B333" s="146"/>
      <c r="C333" s="149"/>
      <c r="D333" s="149"/>
      <c r="E333" s="146"/>
      <c r="F333" s="146"/>
    </row>
    <row r="334" spans="1:6" ht="12">
      <c r="A334" s="146"/>
      <c r="B334" s="146"/>
      <c r="C334" s="149"/>
      <c r="D334" s="149"/>
      <c r="E334" s="146"/>
      <c r="F334" s="146"/>
    </row>
    <row r="335" spans="1:6" ht="12">
      <c r="A335" s="146"/>
      <c r="B335" s="146"/>
      <c r="C335" s="149"/>
      <c r="D335" s="149"/>
      <c r="E335" s="146"/>
      <c r="F335" s="146"/>
    </row>
    <row r="336" spans="1:6" ht="12">
      <c r="A336" s="146"/>
      <c r="B336" s="146"/>
      <c r="C336" s="149"/>
      <c r="D336" s="149"/>
      <c r="E336" s="146"/>
      <c r="F336" s="146"/>
    </row>
    <row r="337" spans="1:6" ht="12">
      <c r="A337" s="146"/>
      <c r="B337" s="146"/>
      <c r="C337" s="149"/>
      <c r="D337" s="149"/>
      <c r="E337" s="146"/>
      <c r="F337" s="146"/>
    </row>
    <row r="338" spans="1:6" ht="12">
      <c r="A338" s="146"/>
      <c r="B338" s="146"/>
      <c r="C338" s="149"/>
      <c r="D338" s="149"/>
      <c r="E338" s="146"/>
      <c r="F338" s="146"/>
    </row>
    <row r="339" spans="1:6" ht="12">
      <c r="A339" s="146"/>
      <c r="B339" s="146"/>
      <c r="C339" s="149"/>
      <c r="D339" s="149"/>
      <c r="E339" s="146"/>
      <c r="F339" s="146"/>
    </row>
    <row r="340" spans="1:6" ht="12">
      <c r="A340" s="146"/>
      <c r="B340" s="146"/>
      <c r="C340" s="149"/>
      <c r="D340" s="149"/>
      <c r="E340" s="146"/>
      <c r="F340" s="146"/>
    </row>
    <row r="341" spans="1:6" ht="12">
      <c r="A341" s="146"/>
      <c r="B341" s="146"/>
      <c r="C341" s="149"/>
      <c r="D341" s="149"/>
      <c r="E341" s="146"/>
      <c r="F341" s="146"/>
    </row>
    <row r="342" spans="1:6" ht="12">
      <c r="A342" s="146"/>
      <c r="B342" s="146"/>
      <c r="C342" s="149"/>
      <c r="D342" s="149"/>
      <c r="E342" s="146"/>
      <c r="F342" s="146"/>
    </row>
    <row r="343" spans="1:6" ht="12">
      <c r="A343" s="146"/>
      <c r="B343" s="146"/>
      <c r="C343" s="149"/>
      <c r="D343" s="149"/>
      <c r="E343" s="146"/>
      <c r="F343" s="146"/>
    </row>
    <row r="344" spans="1:6" ht="12">
      <c r="A344" s="146"/>
      <c r="B344" s="146"/>
      <c r="C344" s="149"/>
      <c r="D344" s="149"/>
      <c r="E344" s="146"/>
      <c r="F344" s="146"/>
    </row>
    <row r="345" spans="1:6" ht="12">
      <c r="A345" s="146"/>
      <c r="B345" s="146"/>
      <c r="C345" s="149"/>
      <c r="D345" s="149"/>
      <c r="E345" s="146"/>
      <c r="F345" s="146"/>
    </row>
    <row r="346" spans="1:6" ht="12">
      <c r="A346" s="146"/>
      <c r="B346" s="146"/>
      <c r="C346" s="149"/>
      <c r="D346" s="149"/>
      <c r="E346" s="146"/>
      <c r="F346" s="146"/>
    </row>
    <row r="347" spans="1:6" ht="12">
      <c r="A347" s="146"/>
      <c r="B347" s="146"/>
      <c r="C347" s="149"/>
      <c r="D347" s="149"/>
      <c r="E347" s="146"/>
      <c r="F347" s="146"/>
    </row>
    <row r="348" spans="1:6" ht="12">
      <c r="A348" s="146"/>
      <c r="B348" s="146"/>
      <c r="C348" s="149"/>
      <c r="D348" s="149"/>
      <c r="E348" s="146"/>
      <c r="F348" s="146"/>
    </row>
    <row r="349" spans="1:6" ht="12">
      <c r="A349" s="146"/>
      <c r="B349" s="146"/>
      <c r="C349" s="149"/>
      <c r="D349" s="149"/>
      <c r="E349" s="146"/>
      <c r="F349" s="146"/>
    </row>
    <row r="350" spans="1:6" ht="12">
      <c r="A350" s="146"/>
      <c r="B350" s="146"/>
      <c r="C350" s="149"/>
      <c r="D350" s="149"/>
      <c r="E350" s="146"/>
      <c r="F350" s="146"/>
    </row>
    <row r="351" spans="1:6" ht="12">
      <c r="A351" s="146"/>
      <c r="B351" s="146"/>
      <c r="C351" s="149"/>
      <c r="D351" s="149"/>
      <c r="E351" s="146"/>
      <c r="F351" s="146"/>
    </row>
    <row r="352" spans="1:6" ht="12">
      <c r="A352" s="146"/>
      <c r="B352" s="146"/>
      <c r="C352" s="149"/>
      <c r="D352" s="149"/>
      <c r="E352" s="146"/>
      <c r="F352" s="146"/>
    </row>
    <row r="353" spans="1:6" ht="12">
      <c r="A353" s="146"/>
      <c r="B353" s="146"/>
      <c r="C353" s="149"/>
      <c r="D353" s="149"/>
      <c r="E353" s="146"/>
      <c r="F353" s="146"/>
    </row>
    <row r="354" spans="1:6" ht="12">
      <c r="A354" s="146"/>
      <c r="B354" s="146"/>
      <c r="C354" s="149"/>
      <c r="D354" s="149"/>
      <c r="E354" s="146"/>
      <c r="F354" s="146"/>
    </row>
    <row r="355" spans="1:6" ht="12">
      <c r="A355" s="146"/>
      <c r="B355" s="146"/>
      <c r="C355" s="149"/>
      <c r="D355" s="149"/>
      <c r="E355" s="146"/>
      <c r="F355" s="146"/>
    </row>
    <row r="356" spans="1:6" ht="12">
      <c r="A356" s="146"/>
      <c r="B356" s="146"/>
      <c r="C356" s="149"/>
      <c r="D356" s="149"/>
      <c r="E356" s="146"/>
      <c r="F356" s="146"/>
    </row>
    <row r="357" spans="1:6" ht="12">
      <c r="A357" s="146"/>
      <c r="B357" s="146"/>
      <c r="C357" s="149"/>
      <c r="D357" s="149"/>
      <c r="E357" s="146"/>
      <c r="F357" s="146"/>
    </row>
    <row r="358" spans="1:6" ht="12">
      <c r="A358" s="146"/>
      <c r="B358" s="146"/>
      <c r="C358" s="149"/>
      <c r="D358" s="149"/>
      <c r="E358" s="146"/>
      <c r="F358" s="146"/>
    </row>
    <row r="359" spans="1:6" ht="12">
      <c r="A359" s="146"/>
      <c r="B359" s="146"/>
      <c r="C359" s="149"/>
      <c r="D359" s="149"/>
      <c r="E359" s="146"/>
      <c r="F359" s="146"/>
    </row>
    <row r="360" spans="1:6" ht="12">
      <c r="A360" s="146"/>
      <c r="B360" s="146"/>
      <c r="C360" s="149"/>
      <c r="D360" s="149"/>
      <c r="E360" s="146"/>
      <c r="F360" s="146"/>
    </row>
    <row r="361" spans="1:6" ht="12">
      <c r="A361" s="146"/>
      <c r="B361" s="146"/>
      <c r="C361" s="149"/>
      <c r="D361" s="149"/>
      <c r="E361" s="146"/>
      <c r="F361" s="146"/>
    </row>
  </sheetData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D24 C30:D31 C35:D35 C37:D37 C39:D39 C8:D13 C16:D17 G8:H11 G14:H15 G18:H22 G30:H31 G39:H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workbookViewId="0" topLeftCell="A1">
      <selection activeCell="F29" sqref="F29"/>
    </sheetView>
  </sheetViews>
  <sheetFormatPr defaultColWidth="9.140625" defaultRowHeight="12.75"/>
  <cols>
    <col min="1" max="1" width="61.421875" style="154" customWidth="1"/>
    <col min="2" max="2" width="17.421875" style="154" customWidth="1"/>
    <col min="3" max="3" width="17.8515625" style="186" customWidth="1"/>
    <col min="4" max="4" width="18.7109375" style="186" customWidth="1"/>
    <col min="5" max="5" width="10.140625" style="154" customWidth="1"/>
    <col min="6" max="6" width="12.00390625" style="154" customWidth="1"/>
    <col min="7" max="16384" width="9.28125" style="154" customWidth="1"/>
  </cols>
  <sheetData>
    <row r="1" spans="1:10" ht="12">
      <c r="A1" s="151"/>
      <c r="B1" s="151"/>
      <c r="C1" s="152"/>
      <c r="D1" s="152"/>
      <c r="E1" s="153"/>
      <c r="F1" s="153"/>
      <c r="G1" s="153"/>
      <c r="H1" s="153"/>
      <c r="I1" s="153"/>
      <c r="J1" s="153"/>
    </row>
    <row r="2" spans="1:10" ht="12">
      <c r="A2" s="155" t="s">
        <v>418</v>
      </c>
      <c r="B2" s="155"/>
      <c r="C2" s="156"/>
      <c r="D2" s="156"/>
      <c r="E2" s="157"/>
      <c r="F2" s="157"/>
      <c r="G2" s="153"/>
      <c r="H2" s="153"/>
      <c r="I2" s="153"/>
      <c r="J2" s="153"/>
    </row>
    <row r="3" spans="1:10" ht="12">
      <c r="A3" s="155"/>
      <c r="B3" s="155"/>
      <c r="C3" s="156"/>
      <c r="D3" s="156"/>
      <c r="E3" s="158"/>
      <c r="F3" s="158"/>
      <c r="G3" s="153"/>
      <c r="H3" s="153"/>
      <c r="I3" s="153"/>
      <c r="J3" s="153"/>
    </row>
    <row r="4" spans="1:10" ht="24">
      <c r="A4" s="91" t="s">
        <v>1</v>
      </c>
      <c r="B4" s="91" t="s">
        <v>525</v>
      </c>
      <c r="C4" s="159" t="s">
        <v>522</v>
      </c>
      <c r="D4" s="93">
        <v>814191256</v>
      </c>
      <c r="E4" s="157"/>
      <c r="F4" s="157"/>
      <c r="G4" s="153"/>
      <c r="H4" s="153"/>
      <c r="I4" s="153"/>
      <c r="J4" s="153"/>
    </row>
    <row r="5" spans="1:10" ht="15">
      <c r="A5" s="91" t="s">
        <v>419</v>
      </c>
      <c r="B5" s="91" t="s">
        <v>527</v>
      </c>
      <c r="C5" s="160" t="s">
        <v>523</v>
      </c>
      <c r="D5" s="93" t="s">
        <v>2</v>
      </c>
      <c r="E5" s="153"/>
      <c r="F5" s="153"/>
      <c r="G5" s="153"/>
      <c r="H5" s="153"/>
      <c r="I5" s="153"/>
      <c r="J5" s="153"/>
    </row>
    <row r="6" spans="1:10" ht="12.75" thickBot="1">
      <c r="A6" s="90" t="s">
        <v>3</v>
      </c>
      <c r="B6" s="284" t="s">
        <v>534</v>
      </c>
      <c r="C6" s="161"/>
      <c r="D6" s="162" t="s">
        <v>327</v>
      </c>
      <c r="E6" s="153"/>
      <c r="F6" s="163"/>
      <c r="G6" s="153"/>
      <c r="H6" s="153"/>
      <c r="I6" s="153"/>
      <c r="J6" s="153"/>
    </row>
    <row r="7" spans="1:7" ht="33.75" customHeight="1">
      <c r="A7" s="164" t="s">
        <v>510</v>
      </c>
      <c r="B7" s="18"/>
      <c r="C7" s="19" t="s">
        <v>131</v>
      </c>
      <c r="D7" s="19" t="s">
        <v>132</v>
      </c>
      <c r="E7" s="165"/>
      <c r="F7" s="165"/>
      <c r="G7" s="153"/>
    </row>
    <row r="8" spans="1:7" ht="12">
      <c r="A8" s="166" t="s">
        <v>421</v>
      </c>
      <c r="B8" s="167"/>
      <c r="C8" s="168"/>
      <c r="D8" s="168"/>
      <c r="E8" s="169"/>
      <c r="F8" s="169"/>
      <c r="G8" s="153"/>
    </row>
    <row r="9" spans="1:7" ht="12">
      <c r="A9" s="170" t="s">
        <v>422</v>
      </c>
      <c r="B9" s="171" t="s">
        <v>382</v>
      </c>
      <c r="C9" s="348">
        <v>2055</v>
      </c>
      <c r="D9" s="348">
        <v>1457</v>
      </c>
      <c r="E9" s="169"/>
      <c r="F9" s="169"/>
      <c r="G9" s="153"/>
    </row>
    <row r="10" spans="1:13" ht="12">
      <c r="A10" s="170" t="s">
        <v>423</v>
      </c>
      <c r="B10" s="171" t="s">
        <v>383</v>
      </c>
      <c r="C10" s="348">
        <v>-1457</v>
      </c>
      <c r="D10" s="348">
        <v>-979</v>
      </c>
      <c r="E10" s="172"/>
      <c r="F10" s="172"/>
      <c r="G10" s="173"/>
      <c r="H10" s="174"/>
      <c r="I10" s="174"/>
      <c r="J10" s="174"/>
      <c r="K10" s="174"/>
      <c r="L10" s="174"/>
      <c r="M10" s="174"/>
    </row>
    <row r="11" spans="1:13" ht="12">
      <c r="A11" s="170" t="s">
        <v>424</v>
      </c>
      <c r="B11" s="171" t="s">
        <v>384</v>
      </c>
      <c r="C11" s="348"/>
      <c r="D11" s="348"/>
      <c r="E11" s="172"/>
      <c r="F11" s="172"/>
      <c r="G11" s="173"/>
      <c r="H11" s="174"/>
      <c r="I11" s="174"/>
      <c r="J11" s="174"/>
      <c r="K11" s="174"/>
      <c r="L11" s="174"/>
      <c r="M11" s="174"/>
    </row>
    <row r="12" spans="1:13" ht="12" customHeight="1">
      <c r="A12" s="170" t="s">
        <v>425</v>
      </c>
      <c r="B12" s="171" t="s">
        <v>385</v>
      </c>
      <c r="C12" s="348">
        <v>-378</v>
      </c>
      <c r="D12" s="348">
        <v>-234</v>
      </c>
      <c r="E12" s="172"/>
      <c r="F12" s="172"/>
      <c r="G12" s="173"/>
      <c r="H12" s="174"/>
      <c r="I12" s="174"/>
      <c r="J12" s="174"/>
      <c r="K12" s="174"/>
      <c r="L12" s="174"/>
      <c r="M12" s="174"/>
    </row>
    <row r="13" spans="1:13" ht="12">
      <c r="A13" s="170" t="s">
        <v>426</v>
      </c>
      <c r="B13" s="171" t="s">
        <v>386</v>
      </c>
      <c r="C13" s="348">
        <v>-95</v>
      </c>
      <c r="D13" s="348"/>
      <c r="E13" s="172"/>
      <c r="F13" s="172"/>
      <c r="G13" s="173"/>
      <c r="H13" s="174"/>
      <c r="I13" s="174"/>
      <c r="J13" s="174"/>
      <c r="K13" s="174"/>
      <c r="L13" s="174"/>
      <c r="M13" s="174"/>
    </row>
    <row r="14" spans="1:13" ht="12">
      <c r="A14" s="175" t="s">
        <v>427</v>
      </c>
      <c r="B14" s="171" t="s">
        <v>387</v>
      </c>
      <c r="C14" s="348"/>
      <c r="D14" s="348"/>
      <c r="E14" s="172"/>
      <c r="F14" s="172"/>
      <c r="G14" s="173"/>
      <c r="H14" s="174"/>
      <c r="I14" s="174"/>
      <c r="J14" s="174"/>
      <c r="K14" s="174"/>
      <c r="L14" s="174"/>
      <c r="M14" s="174"/>
    </row>
    <row r="15" spans="1:13" ht="12">
      <c r="A15" s="176" t="s">
        <v>428</v>
      </c>
      <c r="B15" s="171" t="s">
        <v>388</v>
      </c>
      <c r="C15" s="348"/>
      <c r="D15" s="348"/>
      <c r="E15" s="172"/>
      <c r="F15" s="172"/>
      <c r="G15" s="173"/>
      <c r="H15" s="174"/>
      <c r="I15" s="174"/>
      <c r="J15" s="174"/>
      <c r="K15" s="174"/>
      <c r="L15" s="174"/>
      <c r="M15" s="174"/>
    </row>
    <row r="16" spans="1:13" ht="12">
      <c r="A16" s="170" t="s">
        <v>429</v>
      </c>
      <c r="B16" s="171" t="s">
        <v>389</v>
      </c>
      <c r="C16" s="348">
        <v>-11</v>
      </c>
      <c r="D16" s="348">
        <v>-12</v>
      </c>
      <c r="E16" s="172"/>
      <c r="F16" s="172"/>
      <c r="G16" s="173"/>
      <c r="H16" s="174"/>
      <c r="I16" s="174"/>
      <c r="J16" s="174"/>
      <c r="K16" s="174"/>
      <c r="L16" s="174"/>
      <c r="M16" s="174"/>
    </row>
    <row r="17" spans="1:13" ht="12">
      <c r="A17" s="175" t="s">
        <v>430</v>
      </c>
      <c r="B17" s="177" t="s">
        <v>390</v>
      </c>
      <c r="C17" s="348">
        <v>-5</v>
      </c>
      <c r="D17" s="348">
        <v>-3</v>
      </c>
      <c r="E17" s="172"/>
      <c r="F17" s="172"/>
      <c r="G17" s="173"/>
      <c r="H17" s="174"/>
      <c r="I17" s="174"/>
      <c r="J17" s="174"/>
      <c r="K17" s="174"/>
      <c r="L17" s="174"/>
      <c r="M17" s="174"/>
    </row>
    <row r="18" spans="1:13" ht="12">
      <c r="A18" s="170" t="s">
        <v>431</v>
      </c>
      <c r="B18" s="171" t="s">
        <v>391</v>
      </c>
      <c r="C18" s="348">
        <v>-31</v>
      </c>
      <c r="D18" s="348">
        <v>9</v>
      </c>
      <c r="E18" s="172"/>
      <c r="F18" s="172"/>
      <c r="G18" s="173"/>
      <c r="H18" s="174"/>
      <c r="I18" s="174"/>
      <c r="J18" s="174"/>
      <c r="K18" s="174"/>
      <c r="L18" s="174"/>
      <c r="M18" s="174"/>
    </row>
    <row r="19" spans="1:13" ht="12">
      <c r="A19" s="178" t="s">
        <v>432</v>
      </c>
      <c r="B19" s="179" t="s">
        <v>392</v>
      </c>
      <c r="C19" s="349">
        <f>SUM(C9:C18)</f>
        <v>78</v>
      </c>
      <c r="D19" s="349">
        <f>SUM(D9:D18)</f>
        <v>238</v>
      </c>
      <c r="E19" s="172"/>
      <c r="F19" s="172"/>
      <c r="G19" s="173"/>
      <c r="H19" s="174"/>
      <c r="I19" s="174"/>
      <c r="J19" s="174"/>
      <c r="K19" s="174"/>
      <c r="L19" s="174"/>
      <c r="M19" s="174"/>
    </row>
    <row r="20" spans="1:13" ht="12">
      <c r="A20" s="166" t="s">
        <v>433</v>
      </c>
      <c r="B20" s="180"/>
      <c r="C20" s="350"/>
      <c r="D20" s="350"/>
      <c r="E20" s="172"/>
      <c r="F20" s="172"/>
      <c r="G20" s="173"/>
      <c r="H20" s="174"/>
      <c r="I20" s="174"/>
      <c r="J20" s="174"/>
      <c r="K20" s="174"/>
      <c r="L20" s="174"/>
      <c r="M20" s="174"/>
    </row>
    <row r="21" spans="1:13" ht="12">
      <c r="A21" s="170" t="s">
        <v>434</v>
      </c>
      <c r="B21" s="171" t="s">
        <v>393</v>
      </c>
      <c r="C21" s="348">
        <v>-9</v>
      </c>
      <c r="D21" s="348"/>
      <c r="E21" s="172"/>
      <c r="F21" s="172"/>
      <c r="G21" s="173"/>
      <c r="H21" s="174"/>
      <c r="I21" s="174"/>
      <c r="J21" s="174"/>
      <c r="K21" s="174"/>
      <c r="L21" s="174"/>
      <c r="M21" s="174"/>
    </row>
    <row r="22" spans="1:13" ht="12">
      <c r="A22" s="170" t="s">
        <v>435</v>
      </c>
      <c r="B22" s="171" t="s">
        <v>394</v>
      </c>
      <c r="C22" s="348"/>
      <c r="D22" s="348"/>
      <c r="E22" s="172"/>
      <c r="F22" s="172"/>
      <c r="G22" s="173"/>
      <c r="H22" s="174"/>
      <c r="I22" s="174"/>
      <c r="J22" s="174"/>
      <c r="K22" s="174"/>
      <c r="L22" s="174"/>
      <c r="M22" s="174"/>
    </row>
    <row r="23" spans="1:13" ht="12">
      <c r="A23" s="170" t="s">
        <v>436</v>
      </c>
      <c r="B23" s="171" t="s">
        <v>395</v>
      </c>
      <c r="C23" s="348">
        <v>-11</v>
      </c>
      <c r="D23" s="348">
        <v>-72</v>
      </c>
      <c r="E23" s="172"/>
      <c r="F23" s="172"/>
      <c r="G23" s="173"/>
      <c r="H23" s="174"/>
      <c r="I23" s="174"/>
      <c r="J23" s="174"/>
      <c r="K23" s="174"/>
      <c r="L23" s="174"/>
      <c r="M23" s="174"/>
    </row>
    <row r="24" spans="1:13" ht="12">
      <c r="A24" s="170" t="s">
        <v>437</v>
      </c>
      <c r="B24" s="171" t="s">
        <v>396</v>
      </c>
      <c r="C24" s="348">
        <v>51</v>
      </c>
      <c r="D24" s="348"/>
      <c r="E24" s="172"/>
      <c r="F24" s="172"/>
      <c r="G24" s="173"/>
      <c r="H24" s="174"/>
      <c r="I24" s="174"/>
      <c r="J24" s="174"/>
      <c r="K24" s="174"/>
      <c r="L24" s="174"/>
      <c r="M24" s="174"/>
    </row>
    <row r="25" spans="1:13" ht="12">
      <c r="A25" s="170" t="s">
        <v>438</v>
      </c>
      <c r="B25" s="171" t="s">
        <v>397</v>
      </c>
      <c r="C25" s="348"/>
      <c r="D25" s="348"/>
      <c r="E25" s="172"/>
      <c r="F25" s="172"/>
      <c r="G25" s="173"/>
      <c r="H25" s="174"/>
      <c r="I25" s="174"/>
      <c r="J25" s="174"/>
      <c r="K25" s="174"/>
      <c r="L25" s="174"/>
      <c r="M25" s="174"/>
    </row>
    <row r="26" spans="1:13" ht="12">
      <c r="A26" s="170" t="s">
        <v>439</v>
      </c>
      <c r="B26" s="171" t="s">
        <v>398</v>
      </c>
      <c r="C26" s="348"/>
      <c r="D26" s="348"/>
      <c r="E26" s="172"/>
      <c r="F26" s="172"/>
      <c r="G26" s="173"/>
      <c r="H26" s="174"/>
      <c r="I26" s="174"/>
      <c r="J26" s="174"/>
      <c r="K26" s="174"/>
      <c r="L26" s="174"/>
      <c r="M26" s="174"/>
    </row>
    <row r="27" spans="1:13" ht="12">
      <c r="A27" s="170" t="s">
        <v>440</v>
      </c>
      <c r="B27" s="171" t="s">
        <v>399</v>
      </c>
      <c r="C27" s="348"/>
      <c r="D27" s="348"/>
      <c r="E27" s="172"/>
      <c r="F27" s="172"/>
      <c r="G27" s="173"/>
      <c r="H27" s="174"/>
      <c r="I27" s="174"/>
      <c r="J27" s="174"/>
      <c r="K27" s="174"/>
      <c r="L27" s="174"/>
      <c r="M27" s="174"/>
    </row>
    <row r="28" spans="1:13" ht="12">
      <c r="A28" s="170" t="s">
        <v>441</v>
      </c>
      <c r="B28" s="171" t="s">
        <v>400</v>
      </c>
      <c r="C28" s="348"/>
      <c r="D28" s="348"/>
      <c r="E28" s="172"/>
      <c r="F28" s="172"/>
      <c r="G28" s="173"/>
      <c r="H28" s="174"/>
      <c r="I28" s="174"/>
      <c r="J28" s="174"/>
      <c r="K28" s="174"/>
      <c r="L28" s="174"/>
      <c r="M28" s="174"/>
    </row>
    <row r="29" spans="1:13" ht="12">
      <c r="A29" s="175" t="s">
        <v>430</v>
      </c>
      <c r="B29" s="171" t="s">
        <v>401</v>
      </c>
      <c r="C29" s="348"/>
      <c r="D29" s="348"/>
      <c r="E29" s="172"/>
      <c r="F29" s="172"/>
      <c r="G29" s="173"/>
      <c r="H29" s="174"/>
      <c r="I29" s="174"/>
      <c r="J29" s="174"/>
      <c r="K29" s="174"/>
      <c r="L29" s="174"/>
      <c r="M29" s="174"/>
    </row>
    <row r="30" spans="1:13" ht="12">
      <c r="A30" s="170" t="s">
        <v>442</v>
      </c>
      <c r="B30" s="171" t="s">
        <v>402</v>
      </c>
      <c r="C30" s="348"/>
      <c r="D30" s="348"/>
      <c r="E30" s="172"/>
      <c r="F30" s="172"/>
      <c r="G30" s="173"/>
      <c r="H30" s="174"/>
      <c r="I30" s="174"/>
      <c r="J30" s="174"/>
      <c r="K30" s="174"/>
      <c r="L30" s="174"/>
      <c r="M30" s="174"/>
    </row>
    <row r="31" spans="1:13" ht="12">
      <c r="A31" s="178" t="s">
        <v>443</v>
      </c>
      <c r="B31" s="179" t="s">
        <v>403</v>
      </c>
      <c r="C31" s="349">
        <f>SUM(C21:C30)</f>
        <v>31</v>
      </c>
      <c r="D31" s="349">
        <f>SUM(D21:D30)</f>
        <v>-72</v>
      </c>
      <c r="E31" s="172"/>
      <c r="F31" s="172"/>
      <c r="G31" s="173"/>
      <c r="H31" s="174"/>
      <c r="I31" s="174"/>
      <c r="J31" s="174"/>
      <c r="K31" s="174"/>
      <c r="L31" s="174"/>
      <c r="M31" s="174"/>
    </row>
    <row r="32" spans="1:7" ht="12">
      <c r="A32" s="166" t="s">
        <v>444</v>
      </c>
      <c r="B32" s="180"/>
      <c r="C32" s="350"/>
      <c r="D32" s="350"/>
      <c r="E32" s="169"/>
      <c r="F32" s="169"/>
      <c r="G32" s="153"/>
    </row>
    <row r="33" spans="1:7" ht="12">
      <c r="A33" s="170" t="s">
        <v>445</v>
      </c>
      <c r="B33" s="171" t="s">
        <v>404</v>
      </c>
      <c r="C33" s="348"/>
      <c r="D33" s="348"/>
      <c r="E33" s="169"/>
      <c r="F33" s="169"/>
      <c r="G33" s="153"/>
    </row>
    <row r="34" spans="1:7" ht="12">
      <c r="A34" s="175" t="s">
        <v>446</v>
      </c>
      <c r="B34" s="171" t="s">
        <v>405</v>
      </c>
      <c r="C34" s="348"/>
      <c r="D34" s="348"/>
      <c r="E34" s="169"/>
      <c r="F34" s="169"/>
      <c r="G34" s="153"/>
    </row>
    <row r="35" spans="1:7" ht="12">
      <c r="A35" s="170" t="s">
        <v>447</v>
      </c>
      <c r="B35" s="171" t="s">
        <v>406</v>
      </c>
      <c r="C35" s="348">
        <v>1602</v>
      </c>
      <c r="D35" s="348">
        <v>1009</v>
      </c>
      <c r="E35" s="169"/>
      <c r="F35" s="169"/>
      <c r="G35" s="153"/>
    </row>
    <row r="36" spans="1:7" ht="12">
      <c r="A36" s="170" t="s">
        <v>448</v>
      </c>
      <c r="B36" s="171" t="s">
        <v>407</v>
      </c>
      <c r="C36" s="348">
        <v>-1573</v>
      </c>
      <c r="D36" s="348">
        <v>-1086</v>
      </c>
      <c r="E36" s="169"/>
      <c r="F36" s="169"/>
      <c r="G36" s="153"/>
    </row>
    <row r="37" spans="1:7" ht="12">
      <c r="A37" s="170" t="s">
        <v>449</v>
      </c>
      <c r="B37" s="171" t="s">
        <v>408</v>
      </c>
      <c r="C37" s="348"/>
      <c r="D37" s="348"/>
      <c r="E37" s="169"/>
      <c r="F37" s="169"/>
      <c r="G37" s="153"/>
    </row>
    <row r="38" spans="1:7" ht="12">
      <c r="A38" s="170" t="s">
        <v>450</v>
      </c>
      <c r="B38" s="171" t="s">
        <v>409</v>
      </c>
      <c r="C38" s="348">
        <v>-102</v>
      </c>
      <c r="D38" s="348">
        <v>-79</v>
      </c>
      <c r="E38" s="169"/>
      <c r="F38" s="169"/>
      <c r="G38" s="153"/>
    </row>
    <row r="39" spans="1:7" ht="12">
      <c r="A39" s="170" t="s">
        <v>511</v>
      </c>
      <c r="B39" s="171" t="s">
        <v>410</v>
      </c>
      <c r="C39" s="348"/>
      <c r="D39" s="348"/>
      <c r="E39" s="169"/>
      <c r="F39" s="169"/>
      <c r="G39" s="153"/>
    </row>
    <row r="40" spans="1:8" ht="12">
      <c r="A40" s="170" t="s">
        <v>512</v>
      </c>
      <c r="B40" s="171" t="s">
        <v>411</v>
      </c>
      <c r="C40" s="348">
        <v>-5</v>
      </c>
      <c r="D40" s="348">
        <v>-4</v>
      </c>
      <c r="E40" s="169"/>
      <c r="F40" s="169"/>
      <c r="G40" s="173"/>
      <c r="H40" s="174"/>
    </row>
    <row r="41" spans="1:8" ht="12">
      <c r="A41" s="178" t="s">
        <v>513</v>
      </c>
      <c r="B41" s="179" t="s">
        <v>412</v>
      </c>
      <c r="C41" s="349">
        <f>SUM(C33:C40)</f>
        <v>-78</v>
      </c>
      <c r="D41" s="349">
        <f>SUM(D33:D40)</f>
        <v>-160</v>
      </c>
      <c r="E41" s="169"/>
      <c r="F41" s="169"/>
      <c r="G41" s="173"/>
      <c r="H41" s="174"/>
    </row>
    <row r="42" spans="1:8" ht="12">
      <c r="A42" s="181" t="s">
        <v>514</v>
      </c>
      <c r="B42" s="179" t="s">
        <v>413</v>
      </c>
      <c r="C42" s="349">
        <f>C41+C31+C19</f>
        <v>31</v>
      </c>
      <c r="D42" s="349">
        <f>D41+D31+D19</f>
        <v>6</v>
      </c>
      <c r="E42" s="169"/>
      <c r="F42" s="169"/>
      <c r="G42" s="173"/>
      <c r="H42" s="174"/>
    </row>
    <row r="43" spans="1:8" ht="12">
      <c r="A43" s="166" t="s">
        <v>515</v>
      </c>
      <c r="B43" s="180" t="s">
        <v>414</v>
      </c>
      <c r="C43" s="351">
        <v>251</v>
      </c>
      <c r="D43" s="351">
        <v>223</v>
      </c>
      <c r="E43" s="169"/>
      <c r="F43" s="169"/>
      <c r="G43" s="173"/>
      <c r="H43" s="174"/>
    </row>
    <row r="44" spans="1:8" ht="12">
      <c r="A44" s="166" t="s">
        <v>516</v>
      </c>
      <c r="B44" s="180" t="s">
        <v>415</v>
      </c>
      <c r="C44" s="349">
        <f>C43+C42</f>
        <v>282</v>
      </c>
      <c r="D44" s="349">
        <f>D43+D42</f>
        <v>229</v>
      </c>
      <c r="E44" s="169"/>
      <c r="F44" s="169"/>
      <c r="G44" s="173"/>
      <c r="H44" s="174"/>
    </row>
    <row r="45" spans="1:8" ht="12">
      <c r="A45" s="170" t="s">
        <v>517</v>
      </c>
      <c r="B45" s="180" t="s">
        <v>416</v>
      </c>
      <c r="C45" s="352">
        <v>282</v>
      </c>
      <c r="D45" s="352">
        <v>229</v>
      </c>
      <c r="E45" s="169"/>
      <c r="F45" s="169"/>
      <c r="G45" s="173"/>
      <c r="H45" s="174"/>
    </row>
    <row r="46" spans="1:8" ht="12">
      <c r="A46" s="170" t="s">
        <v>518</v>
      </c>
      <c r="B46" s="180" t="s">
        <v>417</v>
      </c>
      <c r="C46" s="352"/>
      <c r="D46" s="352"/>
      <c r="E46" s="153"/>
      <c r="F46" s="153"/>
      <c r="G46" s="173"/>
      <c r="H46" s="174"/>
    </row>
    <row r="47" spans="1:8" ht="12">
      <c r="A47" s="169"/>
      <c r="B47" s="182"/>
      <c r="C47" s="183"/>
      <c r="D47" s="183"/>
      <c r="E47" s="153"/>
      <c r="F47" s="153"/>
      <c r="G47" s="173"/>
      <c r="H47" s="174"/>
    </row>
    <row r="48" spans="1:8" ht="14.25">
      <c r="A48" s="283" t="s">
        <v>532</v>
      </c>
      <c r="B48" s="262"/>
      <c r="C48" s="292" t="s">
        <v>526</v>
      </c>
      <c r="D48" s="292"/>
      <c r="E48" s="292"/>
      <c r="G48" s="174"/>
      <c r="H48" s="174"/>
    </row>
    <row r="49" spans="1:8" ht="15">
      <c r="A49" s="263"/>
      <c r="B49" s="263"/>
      <c r="C49" s="261"/>
      <c r="D49" s="264"/>
      <c r="E49" s="261"/>
      <c r="G49" s="174"/>
      <c r="H49" s="174"/>
    </row>
    <row r="50" spans="1:8" ht="15">
      <c r="A50" s="265"/>
      <c r="B50" s="265"/>
      <c r="C50" s="292" t="s">
        <v>530</v>
      </c>
      <c r="D50" s="293"/>
      <c r="E50" s="293"/>
      <c r="G50" s="174"/>
      <c r="H50" s="174"/>
    </row>
    <row r="51" spans="1:8" ht="12">
      <c r="A51" s="185"/>
      <c r="B51" s="185"/>
      <c r="C51" s="184"/>
      <c r="D51" s="184"/>
      <c r="G51" s="174"/>
      <c r="H51" s="174"/>
    </row>
    <row r="52" spans="7:8" ht="12">
      <c r="G52" s="174"/>
      <c r="H52" s="174"/>
    </row>
    <row r="53" spans="7:8" ht="12">
      <c r="G53" s="174"/>
      <c r="H53" s="174"/>
    </row>
    <row r="54" spans="7:8" ht="12">
      <c r="G54" s="174"/>
      <c r="H54" s="174"/>
    </row>
    <row r="55" spans="7:8" ht="12">
      <c r="G55" s="174"/>
      <c r="H55" s="174"/>
    </row>
    <row r="56" spans="7:8" ht="12">
      <c r="G56" s="174"/>
      <c r="H56" s="174"/>
    </row>
    <row r="57" spans="7:8" ht="12">
      <c r="G57" s="174"/>
      <c r="H57" s="174"/>
    </row>
    <row r="58" spans="7:8" ht="12">
      <c r="G58" s="174"/>
      <c r="H58" s="174"/>
    </row>
    <row r="59" spans="7:8" ht="12">
      <c r="G59" s="174"/>
      <c r="H59" s="174"/>
    </row>
    <row r="60" spans="7:8" ht="12">
      <c r="G60" s="174"/>
      <c r="H60" s="174"/>
    </row>
    <row r="61" spans="7:8" ht="12">
      <c r="G61" s="174"/>
      <c r="H61" s="174"/>
    </row>
    <row r="62" spans="7:8" ht="12">
      <c r="G62" s="174"/>
      <c r="H62" s="174"/>
    </row>
    <row r="63" spans="7:8" ht="12">
      <c r="G63" s="174"/>
      <c r="H63" s="174"/>
    </row>
    <row r="64" spans="7:8" ht="12">
      <c r="G64" s="174"/>
      <c r="H64" s="174"/>
    </row>
    <row r="65" spans="7:8" ht="12">
      <c r="G65" s="174"/>
      <c r="H65" s="174"/>
    </row>
    <row r="66" spans="7:8" ht="12">
      <c r="G66" s="174"/>
      <c r="H66" s="174"/>
    </row>
    <row r="67" spans="7:8" ht="12">
      <c r="G67" s="174"/>
      <c r="H67" s="174"/>
    </row>
    <row r="68" spans="7:8" ht="12">
      <c r="G68" s="174"/>
      <c r="H68" s="174"/>
    </row>
    <row r="69" spans="7:8" ht="12">
      <c r="G69" s="174"/>
      <c r="H69" s="174"/>
    </row>
    <row r="70" spans="7:8" ht="12">
      <c r="G70" s="174"/>
      <c r="H70" s="174"/>
    </row>
    <row r="71" spans="7:8" ht="12">
      <c r="G71" s="174"/>
      <c r="H71" s="174"/>
    </row>
    <row r="72" spans="7:8" ht="12">
      <c r="G72" s="174"/>
      <c r="H72" s="174"/>
    </row>
    <row r="73" spans="7:8" ht="12">
      <c r="G73" s="174"/>
      <c r="H73" s="174"/>
    </row>
    <row r="74" spans="7:8" ht="12">
      <c r="G74" s="174"/>
      <c r="H74" s="174"/>
    </row>
    <row r="75" spans="7:8" ht="12">
      <c r="G75" s="174"/>
      <c r="H75" s="174"/>
    </row>
    <row r="76" spans="7:8" ht="12">
      <c r="G76" s="174"/>
      <c r="H76" s="174"/>
    </row>
    <row r="77" spans="7:8" ht="12">
      <c r="G77" s="174"/>
      <c r="H77" s="174"/>
    </row>
    <row r="78" spans="7:8" ht="12">
      <c r="G78" s="174"/>
      <c r="H78" s="174"/>
    </row>
    <row r="79" spans="7:8" ht="12">
      <c r="G79" s="174"/>
      <c r="H79" s="174"/>
    </row>
    <row r="80" spans="7:8" ht="12">
      <c r="G80" s="174"/>
      <c r="H80" s="174"/>
    </row>
    <row r="81" spans="7:8" ht="12">
      <c r="G81" s="174"/>
      <c r="H81" s="174"/>
    </row>
    <row r="82" spans="7:8" ht="12">
      <c r="G82" s="174"/>
      <c r="H82" s="174"/>
    </row>
    <row r="83" spans="7:8" ht="12">
      <c r="G83" s="174"/>
      <c r="H83" s="174"/>
    </row>
    <row r="84" spans="7:8" ht="12">
      <c r="G84" s="174"/>
      <c r="H84" s="174"/>
    </row>
    <row r="85" spans="7:8" ht="12">
      <c r="G85" s="174"/>
      <c r="H85" s="174"/>
    </row>
    <row r="86" spans="7:8" ht="12">
      <c r="G86" s="174"/>
      <c r="H86" s="174"/>
    </row>
    <row r="87" spans="7:8" ht="12">
      <c r="G87" s="174"/>
      <c r="H87" s="174"/>
    </row>
    <row r="88" spans="7:8" ht="12">
      <c r="G88" s="174"/>
      <c r="H88" s="174"/>
    </row>
    <row r="89" spans="7:8" ht="12">
      <c r="G89" s="174"/>
      <c r="H89" s="174"/>
    </row>
    <row r="90" spans="7:8" ht="12">
      <c r="G90" s="174"/>
      <c r="H90" s="174"/>
    </row>
    <row r="91" spans="7:8" ht="12">
      <c r="G91" s="174"/>
      <c r="H91" s="174"/>
    </row>
    <row r="92" spans="7:8" ht="12">
      <c r="G92" s="174"/>
      <c r="H92" s="174"/>
    </row>
    <row r="93" spans="7:8" ht="12">
      <c r="G93" s="174"/>
      <c r="H93" s="174"/>
    </row>
    <row r="94" spans="7:8" ht="12">
      <c r="G94" s="174"/>
      <c r="H94" s="174"/>
    </row>
    <row r="95" spans="7:8" ht="12">
      <c r="G95" s="174"/>
      <c r="H95" s="174"/>
    </row>
    <row r="96" spans="7:8" ht="12">
      <c r="G96" s="174"/>
      <c r="H96" s="174"/>
    </row>
    <row r="97" spans="7:8" ht="12">
      <c r="G97" s="174"/>
      <c r="H97" s="174"/>
    </row>
    <row r="98" spans="7:8" ht="12">
      <c r="G98" s="174"/>
      <c r="H98" s="174"/>
    </row>
    <row r="99" spans="7:8" ht="12">
      <c r="G99" s="174"/>
      <c r="H99" s="174"/>
    </row>
    <row r="100" spans="7:8" ht="12">
      <c r="G100" s="174"/>
      <c r="H100" s="174"/>
    </row>
  </sheetData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6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3:D40 C21:D30 C9:D18">
      <formula1>-999999999999999</formula1>
      <formula2>999999999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workbookViewId="0" topLeftCell="A1">
      <selection activeCell="C11" sqref="C11:M32"/>
    </sheetView>
  </sheetViews>
  <sheetFormatPr defaultColWidth="9.140625" defaultRowHeight="12.75"/>
  <cols>
    <col min="1" max="1" width="48.421875" style="254" customWidth="1"/>
    <col min="2" max="2" width="8.28125" style="255" customWidth="1"/>
    <col min="3" max="3" width="9.140625" style="237" customWidth="1"/>
    <col min="4" max="4" width="9.28125" style="237" customWidth="1"/>
    <col min="5" max="5" width="10.00390625" style="237" customWidth="1"/>
    <col min="6" max="6" width="7.421875" style="237" customWidth="1"/>
    <col min="7" max="7" width="9.7109375" style="237" customWidth="1"/>
    <col min="8" max="8" width="7.421875" style="237" customWidth="1"/>
    <col min="9" max="9" width="8.28125" style="237" customWidth="1"/>
    <col min="10" max="10" width="8.00390625" style="237" customWidth="1"/>
    <col min="11" max="11" width="11.140625" style="237" customWidth="1"/>
    <col min="12" max="12" width="12.8515625" style="237" customWidth="1"/>
    <col min="13" max="13" width="15.8515625" style="237" customWidth="1"/>
    <col min="14" max="14" width="11.00390625" style="237" customWidth="1"/>
    <col min="15" max="16384" width="9.28125" style="237" customWidth="1"/>
  </cols>
  <sheetData>
    <row r="1" spans="1:14" s="188" customFormat="1" ht="24" customHeight="1">
      <c r="A1" s="298" t="s">
        <v>474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187"/>
    </row>
    <row r="2" spans="1:14" s="188" customFormat="1" ht="12">
      <c r="A2" s="189"/>
      <c r="B2" s="190"/>
      <c r="C2" s="191"/>
      <c r="D2" s="191"/>
      <c r="E2" s="191"/>
      <c r="F2" s="191"/>
      <c r="G2" s="191"/>
      <c r="H2" s="191"/>
      <c r="I2" s="191"/>
      <c r="J2" s="191"/>
      <c r="K2" s="187"/>
      <c r="L2" s="187"/>
      <c r="M2" s="187"/>
      <c r="N2" s="187"/>
    </row>
    <row r="3" spans="1:14" s="188" customFormat="1" ht="15" customHeight="1">
      <c r="A3" s="91" t="s">
        <v>1</v>
      </c>
      <c r="B3" s="192"/>
      <c r="C3" s="299" t="s">
        <v>528</v>
      </c>
      <c r="D3" s="300"/>
      <c r="E3" s="300"/>
      <c r="F3" s="300"/>
      <c r="G3" s="300"/>
      <c r="H3" s="192"/>
      <c r="I3" s="192"/>
      <c r="J3" s="191"/>
      <c r="K3" s="193" t="s">
        <v>522</v>
      </c>
      <c r="L3" s="193"/>
      <c r="M3" s="194">
        <v>814191256</v>
      </c>
      <c r="N3" s="187"/>
    </row>
    <row r="4" spans="1:15" s="188" customFormat="1" ht="13.5" customHeight="1">
      <c r="A4" s="91" t="s">
        <v>419</v>
      </c>
      <c r="B4" s="192"/>
      <c r="C4" s="299" t="s">
        <v>527</v>
      </c>
      <c r="D4" s="299"/>
      <c r="E4" s="301"/>
      <c r="F4" s="299"/>
      <c r="G4" s="299"/>
      <c r="H4" s="91"/>
      <c r="I4" s="91"/>
      <c r="J4" s="195"/>
      <c r="K4" s="196" t="s">
        <v>523</v>
      </c>
      <c r="L4" s="196"/>
      <c r="M4" s="197" t="s">
        <v>2</v>
      </c>
      <c r="N4" s="198"/>
      <c r="O4" s="199"/>
    </row>
    <row r="5" spans="1:14" s="188" customFormat="1" ht="12.75" customHeight="1">
      <c r="A5" s="90" t="s">
        <v>3</v>
      </c>
      <c r="B5" s="200"/>
      <c r="C5" s="302" t="s">
        <v>533</v>
      </c>
      <c r="D5" s="300"/>
      <c r="E5" s="300"/>
      <c r="F5" s="300"/>
      <c r="G5" s="300"/>
      <c r="H5" s="192"/>
      <c r="I5" s="192"/>
      <c r="J5" s="201"/>
      <c r="K5" s="202"/>
      <c r="L5" s="203"/>
      <c r="M5" s="162" t="s">
        <v>327</v>
      </c>
      <c r="N5" s="203"/>
    </row>
    <row r="6" spans="1:14" s="214" customFormat="1" ht="21.75" customHeight="1">
      <c r="A6" s="204"/>
      <c r="B6" s="205"/>
      <c r="C6" s="217"/>
      <c r="D6" s="267" t="s">
        <v>487</v>
      </c>
      <c r="E6" s="217"/>
      <c r="F6" s="217"/>
      <c r="G6" s="217"/>
      <c r="H6" s="217"/>
      <c r="I6" s="217" t="s">
        <v>483</v>
      </c>
      <c r="J6" s="209"/>
      <c r="K6" s="210"/>
      <c r="L6" s="211"/>
      <c r="M6" s="212"/>
      <c r="N6" s="213"/>
    </row>
    <row r="7" spans="1:14" s="214" customFormat="1" ht="36">
      <c r="A7" s="215" t="s">
        <v>476</v>
      </c>
      <c r="B7" s="216" t="s">
        <v>475</v>
      </c>
      <c r="C7" s="206" t="s">
        <v>477</v>
      </c>
      <c r="D7" s="266" t="s">
        <v>478</v>
      </c>
      <c r="E7" s="206" t="s">
        <v>479</v>
      </c>
      <c r="F7" s="208" t="s">
        <v>480</v>
      </c>
      <c r="G7" s="208"/>
      <c r="H7" s="208"/>
      <c r="I7" s="206" t="s">
        <v>484</v>
      </c>
      <c r="J7" s="218" t="s">
        <v>485</v>
      </c>
      <c r="K7" s="206" t="s">
        <v>486</v>
      </c>
      <c r="L7" s="206" t="s">
        <v>488</v>
      </c>
      <c r="M7" s="219" t="s">
        <v>489</v>
      </c>
      <c r="N7" s="213"/>
    </row>
    <row r="8" spans="1:14" s="214" customFormat="1" ht="22.5" customHeight="1">
      <c r="A8" s="220"/>
      <c r="B8" s="221"/>
      <c r="C8" s="208"/>
      <c r="D8" s="207"/>
      <c r="E8" s="208"/>
      <c r="F8" s="222" t="s">
        <v>481</v>
      </c>
      <c r="G8" s="222" t="s">
        <v>482</v>
      </c>
      <c r="H8" s="222" t="s">
        <v>166</v>
      </c>
      <c r="I8" s="208"/>
      <c r="J8" s="223"/>
      <c r="K8" s="208"/>
      <c r="L8" s="208"/>
      <c r="M8" s="224"/>
      <c r="N8" s="213"/>
    </row>
    <row r="9" spans="1:14" s="214" customFormat="1" ht="12" customHeight="1">
      <c r="A9" s="222" t="s">
        <v>5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  <c r="N9" s="228"/>
    </row>
    <row r="10" spans="1:14" s="214" customFormat="1" ht="12" customHeight="1">
      <c r="A10" s="222" t="s">
        <v>475</v>
      </c>
      <c r="B10" s="229"/>
      <c r="C10" s="230" t="s">
        <v>19</v>
      </c>
      <c r="D10" s="230" t="s">
        <v>19</v>
      </c>
      <c r="E10" s="231" t="s">
        <v>24</v>
      </c>
      <c r="F10" s="231" t="s">
        <v>27</v>
      </c>
      <c r="G10" s="231" t="s">
        <v>29</v>
      </c>
      <c r="H10" s="231" t="s">
        <v>31</v>
      </c>
      <c r="I10" s="231" t="s">
        <v>37</v>
      </c>
      <c r="J10" s="231" t="s">
        <v>38</v>
      </c>
      <c r="K10" s="232" t="s">
        <v>451</v>
      </c>
      <c r="L10" s="231" t="s">
        <v>49</v>
      </c>
      <c r="M10" s="233" t="s">
        <v>53</v>
      </c>
      <c r="N10" s="228"/>
    </row>
    <row r="11" spans="1:23" ht="15.75" customHeight="1">
      <c r="A11" s="234" t="s">
        <v>490</v>
      </c>
      <c r="B11" s="229" t="s">
        <v>452</v>
      </c>
      <c r="C11" s="353">
        <f>'[2]справка №1-БАЛАНС'!H17</f>
        <v>2404</v>
      </c>
      <c r="D11" s="353">
        <f>'[2]справка №1-БАЛАНС'!H19</f>
        <v>0</v>
      </c>
      <c r="E11" s="353">
        <f>'[2]справка №1-БАЛАНС'!H20</f>
        <v>858</v>
      </c>
      <c r="F11" s="353">
        <f>'[2]справка №1-БАЛАНС'!H22</f>
        <v>113</v>
      </c>
      <c r="G11" s="353">
        <f>'[2]справка №1-БАЛАНС'!H23</f>
        <v>0</v>
      </c>
      <c r="H11" s="354">
        <v>105</v>
      </c>
      <c r="I11" s="353">
        <f>'[2]справка №1-БАЛАНС'!H28+'[2]справка №1-БАЛАНС'!H31</f>
        <v>778</v>
      </c>
      <c r="J11" s="353">
        <f>'[2]справка №1-БАЛАНС'!H29+'[2]справка №1-БАЛАНС'!H32</f>
        <v>-6069</v>
      </c>
      <c r="K11" s="354"/>
      <c r="L11" s="355">
        <f>SUM(C11:K11)</f>
        <v>-1811</v>
      </c>
      <c r="M11" s="353">
        <f>'[2]справка №1-БАЛАНС'!H39</f>
        <v>0</v>
      </c>
      <c r="N11" s="235"/>
      <c r="O11" s="236"/>
      <c r="P11" s="236"/>
      <c r="Q11" s="236"/>
      <c r="R11" s="236"/>
      <c r="S11" s="236"/>
      <c r="T11" s="236"/>
      <c r="U11" s="236"/>
      <c r="V11" s="236"/>
      <c r="W11" s="236"/>
    </row>
    <row r="12" spans="1:23" ht="12.75" customHeight="1">
      <c r="A12" s="234" t="s">
        <v>491</v>
      </c>
      <c r="B12" s="229" t="s">
        <v>453</v>
      </c>
      <c r="C12" s="356">
        <f>C13+C14</f>
        <v>0</v>
      </c>
      <c r="D12" s="356">
        <f aca="true" t="shared" si="0" ref="D12:M12">D13+D14</f>
        <v>0</v>
      </c>
      <c r="E12" s="356">
        <f t="shared" si="0"/>
        <v>0</v>
      </c>
      <c r="F12" s="356">
        <f t="shared" si="0"/>
        <v>0</v>
      </c>
      <c r="G12" s="356">
        <f t="shared" si="0"/>
        <v>0</v>
      </c>
      <c r="H12" s="356">
        <f t="shared" si="0"/>
        <v>0</v>
      </c>
      <c r="I12" s="356">
        <f t="shared" si="0"/>
        <v>0</v>
      </c>
      <c r="J12" s="356">
        <f t="shared" si="0"/>
        <v>0</v>
      </c>
      <c r="K12" s="356">
        <f t="shared" si="0"/>
        <v>0</v>
      </c>
      <c r="L12" s="355">
        <f aca="true" t="shared" si="1" ref="L12:L32">SUM(C12:K12)</f>
        <v>0</v>
      </c>
      <c r="M12" s="356">
        <f t="shared" si="0"/>
        <v>0</v>
      </c>
      <c r="N12" s="238"/>
      <c r="O12" s="236"/>
      <c r="P12" s="236"/>
      <c r="Q12" s="236"/>
      <c r="R12" s="236"/>
      <c r="S12" s="236"/>
      <c r="T12" s="236"/>
      <c r="U12" s="236"/>
      <c r="V12" s="236"/>
      <c r="W12" s="236"/>
    </row>
    <row r="13" spans="1:14" ht="12.75" customHeight="1">
      <c r="A13" s="239" t="s">
        <v>492</v>
      </c>
      <c r="B13" s="231" t="s">
        <v>454</v>
      </c>
      <c r="C13" s="354"/>
      <c r="D13" s="354"/>
      <c r="E13" s="354"/>
      <c r="F13" s="354"/>
      <c r="G13" s="354"/>
      <c r="H13" s="354"/>
      <c r="I13" s="354"/>
      <c r="J13" s="354"/>
      <c r="K13" s="354"/>
      <c r="L13" s="355">
        <f t="shared" si="1"/>
        <v>0</v>
      </c>
      <c r="M13" s="354"/>
      <c r="N13" s="240"/>
    </row>
    <row r="14" spans="1:14" ht="12" customHeight="1">
      <c r="A14" s="239" t="s">
        <v>493</v>
      </c>
      <c r="B14" s="231" t="s">
        <v>455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5">
        <f t="shared" si="1"/>
        <v>0</v>
      </c>
      <c r="M14" s="354"/>
      <c r="N14" s="240"/>
    </row>
    <row r="15" spans="1:23" ht="12">
      <c r="A15" s="234" t="s">
        <v>494</v>
      </c>
      <c r="B15" s="229" t="s">
        <v>456</v>
      </c>
      <c r="C15" s="357">
        <f>C11+C12</f>
        <v>2404</v>
      </c>
      <c r="D15" s="357">
        <f aca="true" t="shared" si="2" ref="D15:M15">D11+D12</f>
        <v>0</v>
      </c>
      <c r="E15" s="357">
        <f t="shared" si="2"/>
        <v>858</v>
      </c>
      <c r="F15" s="357">
        <f t="shared" si="2"/>
        <v>113</v>
      </c>
      <c r="G15" s="357">
        <f t="shared" si="2"/>
        <v>0</v>
      </c>
      <c r="H15" s="357">
        <f t="shared" si="2"/>
        <v>105</v>
      </c>
      <c r="I15" s="357">
        <f t="shared" si="2"/>
        <v>778</v>
      </c>
      <c r="J15" s="357">
        <f t="shared" si="2"/>
        <v>-6069</v>
      </c>
      <c r="K15" s="357">
        <f t="shared" si="2"/>
        <v>0</v>
      </c>
      <c r="L15" s="355">
        <f t="shared" si="1"/>
        <v>-1811</v>
      </c>
      <c r="M15" s="357">
        <f t="shared" si="2"/>
        <v>0</v>
      </c>
      <c r="N15" s="238"/>
      <c r="O15" s="236"/>
      <c r="P15" s="236"/>
      <c r="Q15" s="236"/>
      <c r="R15" s="236"/>
      <c r="S15" s="236"/>
      <c r="T15" s="236"/>
      <c r="U15" s="236"/>
      <c r="V15" s="236"/>
      <c r="W15" s="236"/>
    </row>
    <row r="16" spans="1:20" ht="12.75" customHeight="1">
      <c r="A16" s="234" t="s">
        <v>495</v>
      </c>
      <c r="B16" s="241" t="s">
        <v>457</v>
      </c>
      <c r="C16" s="358"/>
      <c r="D16" s="359"/>
      <c r="E16" s="359"/>
      <c r="F16" s="359"/>
      <c r="G16" s="359"/>
      <c r="H16" s="360"/>
      <c r="I16" s="361">
        <f>+'[2]справка №1-БАЛАНС'!G31</f>
        <v>420</v>
      </c>
      <c r="J16" s="362">
        <f>+'[2]справка №1-БАЛАНС'!G32</f>
        <v>0</v>
      </c>
      <c r="K16" s="354"/>
      <c r="L16" s="355">
        <f t="shared" si="1"/>
        <v>420</v>
      </c>
      <c r="M16" s="354"/>
      <c r="N16" s="238"/>
      <c r="O16" s="236"/>
      <c r="P16" s="236"/>
      <c r="Q16" s="236"/>
      <c r="R16" s="236"/>
      <c r="S16" s="236"/>
      <c r="T16" s="236"/>
    </row>
    <row r="17" spans="1:23" ht="12.75" customHeight="1">
      <c r="A17" s="239" t="s">
        <v>496</v>
      </c>
      <c r="B17" s="231" t="s">
        <v>458</v>
      </c>
      <c r="C17" s="363">
        <f>C18+C19</f>
        <v>0</v>
      </c>
      <c r="D17" s="363">
        <f aca="true" t="shared" si="3" ref="D17:K17">D18+D19</f>
        <v>0</v>
      </c>
      <c r="E17" s="363">
        <f t="shared" si="3"/>
        <v>0</v>
      </c>
      <c r="F17" s="363">
        <f t="shared" si="3"/>
        <v>0</v>
      </c>
      <c r="G17" s="363">
        <f t="shared" si="3"/>
        <v>0</v>
      </c>
      <c r="H17" s="363">
        <f t="shared" si="3"/>
        <v>0</v>
      </c>
      <c r="I17" s="363">
        <f t="shared" si="3"/>
        <v>0</v>
      </c>
      <c r="J17" s="363">
        <f>J18+J19</f>
        <v>0</v>
      </c>
      <c r="K17" s="363">
        <f t="shared" si="3"/>
        <v>0</v>
      </c>
      <c r="L17" s="355">
        <f t="shared" si="1"/>
        <v>0</v>
      </c>
      <c r="M17" s="363">
        <f>M18+M19</f>
        <v>0</v>
      </c>
      <c r="N17" s="238"/>
      <c r="O17" s="236"/>
      <c r="P17" s="236"/>
      <c r="Q17" s="236"/>
      <c r="R17" s="236"/>
      <c r="S17" s="236"/>
      <c r="T17" s="236"/>
      <c r="U17" s="236"/>
      <c r="V17" s="236"/>
      <c r="W17" s="236"/>
    </row>
    <row r="18" spans="1:14" ht="12" customHeight="1">
      <c r="A18" s="242" t="s">
        <v>497</v>
      </c>
      <c r="B18" s="243" t="s">
        <v>459</v>
      </c>
      <c r="C18" s="354"/>
      <c r="D18" s="354"/>
      <c r="E18" s="354"/>
      <c r="F18" s="354"/>
      <c r="G18" s="354"/>
      <c r="H18" s="354"/>
      <c r="I18" s="354"/>
      <c r="J18" s="354"/>
      <c r="K18" s="354"/>
      <c r="L18" s="355">
        <f t="shared" si="1"/>
        <v>0</v>
      </c>
      <c r="M18" s="354"/>
      <c r="N18" s="240"/>
    </row>
    <row r="19" spans="1:14" ht="12" customHeight="1">
      <c r="A19" s="242" t="s">
        <v>498</v>
      </c>
      <c r="B19" s="243" t="s">
        <v>460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5">
        <f t="shared" si="1"/>
        <v>0</v>
      </c>
      <c r="M19" s="354"/>
      <c r="N19" s="240"/>
    </row>
    <row r="20" spans="1:14" ht="12.75" customHeight="1">
      <c r="A20" s="239" t="s">
        <v>499</v>
      </c>
      <c r="B20" s="231" t="s">
        <v>461</v>
      </c>
      <c r="C20" s="354"/>
      <c r="D20" s="354"/>
      <c r="E20" s="354"/>
      <c r="F20" s="354"/>
      <c r="G20" s="354"/>
      <c r="H20" s="354"/>
      <c r="I20" s="354"/>
      <c r="J20" s="354"/>
      <c r="K20" s="354"/>
      <c r="L20" s="355">
        <f t="shared" si="1"/>
        <v>0</v>
      </c>
      <c r="M20" s="354"/>
      <c r="N20" s="240"/>
    </row>
    <row r="21" spans="1:23" ht="23.25" customHeight="1">
      <c r="A21" s="239" t="s">
        <v>500</v>
      </c>
      <c r="B21" s="231" t="s">
        <v>462</v>
      </c>
      <c r="C21" s="356">
        <f>C22-C23</f>
        <v>0</v>
      </c>
      <c r="D21" s="356">
        <f aca="true" t="shared" si="4" ref="D21:M21">D22-D23</f>
        <v>0</v>
      </c>
      <c r="E21" s="356">
        <f t="shared" si="4"/>
        <v>0</v>
      </c>
      <c r="F21" s="356">
        <f t="shared" si="4"/>
        <v>0</v>
      </c>
      <c r="G21" s="356">
        <f t="shared" si="4"/>
        <v>0</v>
      </c>
      <c r="H21" s="356">
        <f t="shared" si="4"/>
        <v>0</v>
      </c>
      <c r="I21" s="356">
        <f t="shared" si="4"/>
        <v>0</v>
      </c>
      <c r="J21" s="356">
        <f t="shared" si="4"/>
        <v>0</v>
      </c>
      <c r="K21" s="356">
        <f t="shared" si="4"/>
        <v>0</v>
      </c>
      <c r="L21" s="355">
        <f t="shared" si="1"/>
        <v>0</v>
      </c>
      <c r="M21" s="356">
        <f t="shared" si="4"/>
        <v>0</v>
      </c>
      <c r="N21" s="238"/>
      <c r="O21" s="236"/>
      <c r="P21" s="236"/>
      <c r="Q21" s="236"/>
      <c r="R21" s="236"/>
      <c r="S21" s="236"/>
      <c r="T21" s="236"/>
      <c r="U21" s="236"/>
      <c r="V21" s="236"/>
      <c r="W21" s="236"/>
    </row>
    <row r="22" spans="1:14" ht="12">
      <c r="A22" s="239" t="s">
        <v>501</v>
      </c>
      <c r="B22" s="231" t="s">
        <v>463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55">
        <f t="shared" si="1"/>
        <v>0</v>
      </c>
      <c r="M22" s="364"/>
      <c r="N22" s="240"/>
    </row>
    <row r="23" spans="1:14" ht="12">
      <c r="A23" s="239" t="s">
        <v>502</v>
      </c>
      <c r="B23" s="231" t="s">
        <v>464</v>
      </c>
      <c r="C23" s="364"/>
      <c r="D23" s="364"/>
      <c r="E23" s="364"/>
      <c r="F23" s="364"/>
      <c r="G23" s="364"/>
      <c r="H23" s="364"/>
      <c r="I23" s="364"/>
      <c r="J23" s="364"/>
      <c r="K23" s="364"/>
      <c r="L23" s="355">
        <f t="shared" si="1"/>
        <v>0</v>
      </c>
      <c r="M23" s="364"/>
      <c r="N23" s="240"/>
    </row>
    <row r="24" spans="1:23" ht="22.5" customHeight="1">
      <c r="A24" s="239" t="s">
        <v>503</v>
      </c>
      <c r="B24" s="231" t="s">
        <v>465</v>
      </c>
      <c r="C24" s="356">
        <f>C25-C26</f>
        <v>0</v>
      </c>
      <c r="D24" s="356">
        <f aca="true" t="shared" si="5" ref="D24:M24">D25-D26</f>
        <v>0</v>
      </c>
      <c r="E24" s="356">
        <f t="shared" si="5"/>
        <v>0</v>
      </c>
      <c r="F24" s="356">
        <f t="shared" si="5"/>
        <v>0</v>
      </c>
      <c r="G24" s="356">
        <f t="shared" si="5"/>
        <v>0</v>
      </c>
      <c r="H24" s="356">
        <f t="shared" si="5"/>
        <v>0</v>
      </c>
      <c r="I24" s="356">
        <f t="shared" si="5"/>
        <v>0</v>
      </c>
      <c r="J24" s="356">
        <f t="shared" si="5"/>
        <v>0</v>
      </c>
      <c r="K24" s="356">
        <f t="shared" si="5"/>
        <v>0</v>
      </c>
      <c r="L24" s="355">
        <f t="shared" si="1"/>
        <v>0</v>
      </c>
      <c r="M24" s="356">
        <f t="shared" si="5"/>
        <v>0</v>
      </c>
      <c r="N24" s="238"/>
      <c r="O24" s="236"/>
      <c r="P24" s="236"/>
      <c r="Q24" s="236"/>
      <c r="R24" s="236"/>
      <c r="S24" s="236"/>
      <c r="T24" s="236"/>
      <c r="U24" s="236"/>
      <c r="V24" s="236"/>
      <c r="W24" s="236"/>
    </row>
    <row r="25" spans="1:14" ht="12">
      <c r="A25" s="239" t="s">
        <v>501</v>
      </c>
      <c r="B25" s="231" t="s">
        <v>466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55">
        <f t="shared" si="1"/>
        <v>0</v>
      </c>
      <c r="M25" s="364"/>
      <c r="N25" s="240"/>
    </row>
    <row r="26" spans="1:14" ht="12">
      <c r="A26" s="239" t="s">
        <v>502</v>
      </c>
      <c r="B26" s="231" t="s">
        <v>467</v>
      </c>
      <c r="C26" s="364"/>
      <c r="D26" s="364"/>
      <c r="E26" s="364"/>
      <c r="F26" s="364"/>
      <c r="G26" s="364"/>
      <c r="H26" s="364"/>
      <c r="I26" s="364"/>
      <c r="J26" s="364"/>
      <c r="K26" s="364"/>
      <c r="L26" s="355">
        <f t="shared" si="1"/>
        <v>0</v>
      </c>
      <c r="M26" s="364"/>
      <c r="N26" s="240"/>
    </row>
    <row r="27" spans="1:14" ht="12">
      <c r="A27" s="239" t="s">
        <v>504</v>
      </c>
      <c r="B27" s="231" t="s">
        <v>468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5">
        <f t="shared" si="1"/>
        <v>0</v>
      </c>
      <c r="M27" s="354"/>
      <c r="N27" s="240"/>
    </row>
    <row r="28" spans="1:14" ht="12">
      <c r="A28" s="239" t="s">
        <v>505</v>
      </c>
      <c r="B28" s="231" t="s">
        <v>469</v>
      </c>
      <c r="C28" s="354"/>
      <c r="D28" s="354"/>
      <c r="E28" s="354"/>
      <c r="F28" s="354"/>
      <c r="G28" s="354"/>
      <c r="H28" s="354"/>
      <c r="I28" s="354"/>
      <c r="J28" s="354"/>
      <c r="K28" s="354"/>
      <c r="L28" s="355">
        <f t="shared" si="1"/>
        <v>0</v>
      </c>
      <c r="M28" s="354"/>
      <c r="N28" s="240"/>
    </row>
    <row r="29" spans="1:23" ht="14.25" customHeight="1">
      <c r="A29" s="234" t="s">
        <v>506</v>
      </c>
      <c r="B29" s="229" t="s">
        <v>470</v>
      </c>
      <c r="C29" s="356">
        <f>C17+C20+C21+C24+C28+C27+C15+C16</f>
        <v>2404</v>
      </c>
      <c r="D29" s="356">
        <f aca="true" t="shared" si="6" ref="D29:M29">D17+D20+D21+D24+D28+D27+D15+D16</f>
        <v>0</v>
      </c>
      <c r="E29" s="356">
        <f t="shared" si="6"/>
        <v>858</v>
      </c>
      <c r="F29" s="356">
        <f t="shared" si="6"/>
        <v>113</v>
      </c>
      <c r="G29" s="356">
        <f t="shared" si="6"/>
        <v>0</v>
      </c>
      <c r="H29" s="356">
        <f t="shared" si="6"/>
        <v>105</v>
      </c>
      <c r="I29" s="356">
        <f t="shared" si="6"/>
        <v>1198</v>
      </c>
      <c r="J29" s="356">
        <f t="shared" si="6"/>
        <v>-6069</v>
      </c>
      <c r="K29" s="356">
        <f t="shared" si="6"/>
        <v>0</v>
      </c>
      <c r="L29" s="355">
        <f t="shared" si="1"/>
        <v>-1391</v>
      </c>
      <c r="M29" s="356">
        <f t="shared" si="6"/>
        <v>0</v>
      </c>
      <c r="N29" s="235"/>
      <c r="O29" s="236"/>
      <c r="P29" s="236"/>
      <c r="Q29" s="236"/>
      <c r="R29" s="236"/>
      <c r="S29" s="236"/>
      <c r="T29" s="236"/>
      <c r="U29" s="236"/>
      <c r="V29" s="236"/>
      <c r="W29" s="236"/>
    </row>
    <row r="30" spans="1:14" ht="23.25" customHeight="1">
      <c r="A30" s="239" t="s">
        <v>507</v>
      </c>
      <c r="B30" s="231" t="s">
        <v>471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5">
        <f t="shared" si="1"/>
        <v>0</v>
      </c>
      <c r="M30" s="354"/>
      <c r="N30" s="240"/>
    </row>
    <row r="31" spans="1:14" ht="24" customHeight="1">
      <c r="A31" s="239" t="s">
        <v>508</v>
      </c>
      <c r="B31" s="231" t="s">
        <v>472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5">
        <f t="shared" si="1"/>
        <v>0</v>
      </c>
      <c r="M31" s="354"/>
      <c r="N31" s="240"/>
    </row>
    <row r="32" spans="1:23" ht="23.25" customHeight="1">
      <c r="A32" s="234" t="s">
        <v>509</v>
      </c>
      <c r="B32" s="229" t="s">
        <v>473</v>
      </c>
      <c r="C32" s="356">
        <f aca="true" t="shared" si="7" ref="C32:K32">C29+C30+C31</f>
        <v>2404</v>
      </c>
      <c r="D32" s="356">
        <f t="shared" si="7"/>
        <v>0</v>
      </c>
      <c r="E32" s="356">
        <f t="shared" si="7"/>
        <v>858</v>
      </c>
      <c r="F32" s="356">
        <f t="shared" si="7"/>
        <v>113</v>
      </c>
      <c r="G32" s="356">
        <f t="shared" si="7"/>
        <v>0</v>
      </c>
      <c r="H32" s="356">
        <f t="shared" si="7"/>
        <v>105</v>
      </c>
      <c r="I32" s="356">
        <f t="shared" si="7"/>
        <v>1198</v>
      </c>
      <c r="J32" s="356">
        <f t="shared" si="7"/>
        <v>-6069</v>
      </c>
      <c r="K32" s="356">
        <f t="shared" si="7"/>
        <v>0</v>
      </c>
      <c r="L32" s="355">
        <f t="shared" si="1"/>
        <v>-1391</v>
      </c>
      <c r="M32" s="356">
        <f>M29+M30+M31</f>
        <v>0</v>
      </c>
      <c r="N32" s="238"/>
      <c r="O32" s="236"/>
      <c r="P32" s="236"/>
      <c r="Q32" s="236"/>
      <c r="R32" s="236"/>
      <c r="S32" s="236"/>
      <c r="T32" s="236"/>
      <c r="U32" s="236"/>
      <c r="V32" s="236"/>
      <c r="W32" s="236"/>
    </row>
    <row r="33" spans="1:14" ht="14.25" customHeight="1">
      <c r="A33" s="244"/>
      <c r="B33" s="245"/>
      <c r="C33" s="246"/>
      <c r="D33" s="246"/>
      <c r="E33" s="246"/>
      <c r="F33" s="246"/>
      <c r="G33" s="246"/>
      <c r="H33" s="246"/>
      <c r="I33" s="246"/>
      <c r="J33" s="246"/>
      <c r="K33" s="246"/>
      <c r="L33" s="247"/>
      <c r="M33" s="247"/>
      <c r="N33" s="240"/>
    </row>
    <row r="34" spans="1:14" ht="14.25" customHeight="1">
      <c r="A34" s="283" t="s">
        <v>532</v>
      </c>
      <c r="B34" s="262"/>
      <c r="C34" s="292" t="s">
        <v>524</v>
      </c>
      <c r="D34" s="292"/>
      <c r="E34" s="292"/>
      <c r="F34" s="246"/>
      <c r="G34" s="246"/>
      <c r="H34" s="246"/>
      <c r="I34" s="246"/>
      <c r="J34" s="246"/>
      <c r="K34" s="246"/>
      <c r="L34" s="247"/>
      <c r="M34" s="248"/>
      <c r="N34" s="240"/>
    </row>
    <row r="35" spans="1:14" ht="15">
      <c r="A35" s="263"/>
      <c r="B35" s="263"/>
      <c r="C35" s="261"/>
      <c r="D35" s="264"/>
      <c r="E35" s="261"/>
      <c r="F35" s="297"/>
      <c r="G35" s="297"/>
      <c r="H35" s="297"/>
      <c r="I35" s="297"/>
      <c r="J35" s="249"/>
      <c r="K35" s="249"/>
      <c r="L35" s="297"/>
      <c r="M35" s="297"/>
      <c r="N35" s="240"/>
    </row>
    <row r="36" spans="1:13" ht="16.5" customHeight="1">
      <c r="A36" s="265"/>
      <c r="B36" s="265"/>
      <c r="C36" s="292" t="s">
        <v>529</v>
      </c>
      <c r="D36" s="293"/>
      <c r="E36" s="293"/>
      <c r="F36" s="252"/>
      <c r="G36" s="252"/>
      <c r="H36" s="252"/>
      <c r="I36" s="252"/>
      <c r="J36" s="252"/>
      <c r="K36" s="252"/>
      <c r="L36" s="252"/>
      <c r="M36" s="253"/>
    </row>
    <row r="37" spans="1:13" ht="12">
      <c r="A37" s="250"/>
      <c r="B37" s="251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3"/>
    </row>
    <row r="38" spans="1:13" ht="12">
      <c r="A38" s="250"/>
      <c r="B38" s="251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3"/>
    </row>
    <row r="39" spans="1:13" ht="12">
      <c r="A39" s="250"/>
      <c r="B39" s="251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3"/>
    </row>
    <row r="40" ht="12">
      <c r="M40" s="256"/>
    </row>
    <row r="41" ht="12">
      <c r="M41" s="256"/>
    </row>
    <row r="42" ht="12">
      <c r="M42" s="256"/>
    </row>
    <row r="43" ht="12">
      <c r="M43" s="256"/>
    </row>
    <row r="44" ht="12">
      <c r="M44" s="256"/>
    </row>
    <row r="45" ht="12">
      <c r="M45" s="256"/>
    </row>
    <row r="46" ht="12">
      <c r="M46" s="256"/>
    </row>
    <row r="47" ht="12">
      <c r="M47" s="256"/>
    </row>
    <row r="48" ht="12">
      <c r="M48" s="256"/>
    </row>
    <row r="49" ht="12">
      <c r="M49" s="256"/>
    </row>
    <row r="50" ht="12">
      <c r="M50" s="256"/>
    </row>
    <row r="51" ht="12">
      <c r="M51" s="256"/>
    </row>
    <row r="52" ht="12">
      <c r="M52" s="256"/>
    </row>
    <row r="53" ht="12">
      <c r="M53" s="256"/>
    </row>
    <row r="54" ht="12">
      <c r="M54" s="256"/>
    </row>
    <row r="55" ht="12">
      <c r="M55" s="256"/>
    </row>
    <row r="56" ht="12">
      <c r="M56" s="256"/>
    </row>
    <row r="57" ht="12">
      <c r="M57" s="256"/>
    </row>
    <row r="58" ht="12">
      <c r="M58" s="256"/>
    </row>
    <row r="59" ht="12">
      <c r="M59" s="256"/>
    </row>
    <row r="60" ht="12">
      <c r="M60" s="256"/>
    </row>
    <row r="61" ht="12">
      <c r="M61" s="256"/>
    </row>
    <row r="62" ht="12">
      <c r="M62" s="256"/>
    </row>
    <row r="63" ht="12">
      <c r="M63" s="256"/>
    </row>
    <row r="64" ht="12">
      <c r="M64" s="256"/>
    </row>
    <row r="65" ht="12">
      <c r="M65" s="256"/>
    </row>
    <row r="66" ht="12">
      <c r="M66" s="256"/>
    </row>
    <row r="67" ht="12">
      <c r="M67" s="256"/>
    </row>
    <row r="68" ht="12">
      <c r="M68" s="256"/>
    </row>
    <row r="69" ht="12">
      <c r="M69" s="256"/>
    </row>
    <row r="70" ht="12">
      <c r="M70" s="256"/>
    </row>
    <row r="71" ht="12">
      <c r="M71" s="256"/>
    </row>
    <row r="72" ht="12">
      <c r="M72" s="256"/>
    </row>
    <row r="73" ht="12">
      <c r="M73" s="256"/>
    </row>
    <row r="74" ht="12">
      <c r="M74" s="256"/>
    </row>
    <row r="75" ht="12">
      <c r="M75" s="256"/>
    </row>
    <row r="76" ht="12">
      <c r="M76" s="256"/>
    </row>
    <row r="77" ht="12">
      <c r="M77" s="256"/>
    </row>
    <row r="78" ht="12">
      <c r="M78" s="256"/>
    </row>
    <row r="79" ht="12">
      <c r="M79" s="256"/>
    </row>
    <row r="80" ht="12">
      <c r="M80" s="256"/>
    </row>
    <row r="81" ht="12">
      <c r="M81" s="256"/>
    </row>
    <row r="82" ht="12">
      <c r="M82" s="256"/>
    </row>
    <row r="83" ht="12">
      <c r="M83" s="256"/>
    </row>
    <row r="84" ht="12">
      <c r="M84" s="256"/>
    </row>
    <row r="85" ht="12">
      <c r="M85" s="256"/>
    </row>
    <row r="86" ht="12">
      <c r="M86" s="256"/>
    </row>
    <row r="87" ht="12">
      <c r="M87" s="256"/>
    </row>
    <row r="88" ht="12">
      <c r="M88" s="256"/>
    </row>
    <row r="89" ht="12">
      <c r="M89" s="256"/>
    </row>
    <row r="90" ht="12">
      <c r="M90" s="256"/>
    </row>
    <row r="91" ht="12">
      <c r="M91" s="256"/>
    </row>
    <row r="92" ht="12">
      <c r="M92" s="256"/>
    </row>
    <row r="93" ht="12">
      <c r="M93" s="256"/>
    </row>
    <row r="94" ht="12">
      <c r="M94" s="256"/>
    </row>
    <row r="95" ht="12">
      <c r="M95" s="256"/>
    </row>
    <row r="96" ht="12">
      <c r="M96" s="256"/>
    </row>
    <row r="97" ht="12">
      <c r="M97" s="256"/>
    </row>
    <row r="98" ht="12">
      <c r="M98" s="256"/>
    </row>
    <row r="99" ht="12">
      <c r="M99" s="256"/>
    </row>
    <row r="100" ht="12">
      <c r="M100" s="256"/>
    </row>
    <row r="101" ht="12">
      <c r="M101" s="256"/>
    </row>
    <row r="102" ht="12">
      <c r="M102" s="256"/>
    </row>
    <row r="103" ht="12">
      <c r="M103" s="256"/>
    </row>
    <row r="104" ht="12">
      <c r="M104" s="256"/>
    </row>
    <row r="105" ht="12">
      <c r="M105" s="256"/>
    </row>
    <row r="106" ht="12">
      <c r="M106" s="256"/>
    </row>
    <row r="107" ht="12">
      <c r="M107" s="256"/>
    </row>
    <row r="108" ht="12">
      <c r="M108" s="256"/>
    </row>
    <row r="109" ht="12">
      <c r="M109" s="256"/>
    </row>
    <row r="110" ht="12">
      <c r="M110" s="256"/>
    </row>
    <row r="111" ht="12">
      <c r="M111" s="256"/>
    </row>
    <row r="112" ht="12">
      <c r="M112" s="256"/>
    </row>
    <row r="113" ht="12">
      <c r="M113" s="256"/>
    </row>
    <row r="114" ht="12">
      <c r="M114" s="256"/>
    </row>
    <row r="115" ht="12">
      <c r="M115" s="256"/>
    </row>
    <row r="116" ht="12">
      <c r="M116" s="256"/>
    </row>
    <row r="117" ht="12">
      <c r="M117" s="256"/>
    </row>
    <row r="118" ht="12">
      <c r="M118" s="256"/>
    </row>
    <row r="119" ht="12">
      <c r="M119" s="256"/>
    </row>
    <row r="120" ht="12">
      <c r="M120" s="256"/>
    </row>
    <row r="121" ht="12">
      <c r="M121" s="256"/>
    </row>
    <row r="122" ht="12">
      <c r="M122" s="256"/>
    </row>
    <row r="123" ht="12">
      <c r="M123" s="256"/>
    </row>
    <row r="124" ht="12">
      <c r="M124" s="256"/>
    </row>
    <row r="125" ht="12">
      <c r="M125" s="256"/>
    </row>
    <row r="126" ht="12">
      <c r="M126" s="256"/>
    </row>
    <row r="127" ht="12">
      <c r="M127" s="256"/>
    </row>
    <row r="128" ht="12">
      <c r="M128" s="256"/>
    </row>
    <row r="129" ht="12">
      <c r="M129" s="256"/>
    </row>
    <row r="130" ht="12">
      <c r="M130" s="256"/>
    </row>
    <row r="131" ht="12">
      <c r="M131" s="256"/>
    </row>
    <row r="132" ht="12">
      <c r="M132" s="256"/>
    </row>
    <row r="133" ht="12">
      <c r="M133" s="256"/>
    </row>
    <row r="134" ht="12">
      <c r="M134" s="256"/>
    </row>
    <row r="135" ht="12">
      <c r="M135" s="256"/>
    </row>
    <row r="136" ht="12">
      <c r="M136" s="256"/>
    </row>
    <row r="137" ht="12">
      <c r="M137" s="256"/>
    </row>
    <row r="138" ht="12">
      <c r="M138" s="256"/>
    </row>
    <row r="139" ht="12">
      <c r="M139" s="256"/>
    </row>
    <row r="140" ht="12">
      <c r="M140" s="256"/>
    </row>
    <row r="141" ht="12">
      <c r="M141" s="256"/>
    </row>
    <row r="142" ht="12">
      <c r="M142" s="256"/>
    </row>
    <row r="143" ht="12">
      <c r="M143" s="256"/>
    </row>
    <row r="144" ht="12">
      <c r="M144" s="256"/>
    </row>
    <row r="145" ht="12">
      <c r="M145" s="256"/>
    </row>
    <row r="146" ht="12">
      <c r="M146" s="256"/>
    </row>
    <row r="147" ht="12">
      <c r="M147" s="256"/>
    </row>
    <row r="148" ht="12">
      <c r="M148" s="256"/>
    </row>
    <row r="149" ht="12">
      <c r="M149" s="256"/>
    </row>
    <row r="150" ht="12">
      <c r="M150" s="256"/>
    </row>
    <row r="151" ht="12">
      <c r="M151" s="256"/>
    </row>
    <row r="152" ht="12">
      <c r="M152" s="256"/>
    </row>
    <row r="153" ht="12">
      <c r="M153" s="256"/>
    </row>
    <row r="154" ht="12">
      <c r="M154" s="256"/>
    </row>
    <row r="155" ht="12">
      <c r="M155" s="256"/>
    </row>
    <row r="156" ht="12">
      <c r="M156" s="256"/>
    </row>
    <row r="157" ht="12">
      <c r="M157" s="256"/>
    </row>
    <row r="158" ht="12">
      <c r="M158" s="256"/>
    </row>
    <row r="159" ht="12">
      <c r="M159" s="256"/>
    </row>
    <row r="160" ht="12">
      <c r="M160" s="256"/>
    </row>
    <row r="161" ht="12">
      <c r="M161" s="256"/>
    </row>
    <row r="162" ht="12">
      <c r="M162" s="256"/>
    </row>
    <row r="163" ht="12">
      <c r="M163" s="256"/>
    </row>
    <row r="164" ht="12">
      <c r="M164" s="256"/>
    </row>
    <row r="165" ht="12">
      <c r="M165" s="256"/>
    </row>
    <row r="166" ht="12">
      <c r="M166" s="256"/>
    </row>
    <row r="167" ht="12">
      <c r="M167" s="256"/>
    </row>
    <row r="168" ht="12">
      <c r="M168" s="256"/>
    </row>
    <row r="169" ht="12">
      <c r="M169" s="256"/>
    </row>
    <row r="170" ht="12">
      <c r="M170" s="256"/>
    </row>
    <row r="171" ht="12">
      <c r="M171" s="256"/>
    </row>
    <row r="172" ht="12">
      <c r="M172" s="256"/>
    </row>
    <row r="173" ht="12">
      <c r="M173" s="256"/>
    </row>
    <row r="174" ht="12">
      <c r="M174" s="256"/>
    </row>
    <row r="175" ht="12">
      <c r="M175" s="256"/>
    </row>
    <row r="176" ht="12">
      <c r="M176" s="256"/>
    </row>
    <row r="177" ht="12">
      <c r="M177" s="256"/>
    </row>
    <row r="178" ht="12">
      <c r="M178" s="256"/>
    </row>
    <row r="179" ht="12">
      <c r="M179" s="256"/>
    </row>
    <row r="180" ht="12">
      <c r="M180" s="256"/>
    </row>
    <row r="181" ht="12">
      <c r="M181" s="256"/>
    </row>
    <row r="182" ht="12">
      <c r="M182" s="256"/>
    </row>
    <row r="183" ht="12">
      <c r="M183" s="256"/>
    </row>
    <row r="184" ht="12">
      <c r="M184" s="256"/>
    </row>
    <row r="185" ht="12">
      <c r="M185" s="256"/>
    </row>
    <row r="186" ht="12">
      <c r="M186" s="256"/>
    </row>
    <row r="187" ht="12">
      <c r="M187" s="256"/>
    </row>
    <row r="188" ht="12">
      <c r="M188" s="256"/>
    </row>
    <row r="189" ht="12">
      <c r="M189" s="256"/>
    </row>
    <row r="190" ht="12">
      <c r="M190" s="256"/>
    </row>
    <row r="191" ht="12">
      <c r="M191" s="256"/>
    </row>
    <row r="192" ht="12">
      <c r="M192" s="256"/>
    </row>
    <row r="193" ht="12">
      <c r="M193" s="256"/>
    </row>
    <row r="194" ht="12">
      <c r="M194" s="256"/>
    </row>
    <row r="195" ht="12">
      <c r="M195" s="256"/>
    </row>
    <row r="196" ht="12">
      <c r="M196" s="256"/>
    </row>
    <row r="197" ht="12">
      <c r="M197" s="256"/>
    </row>
    <row r="198" ht="12">
      <c r="M198" s="256"/>
    </row>
    <row r="199" ht="12">
      <c r="M199" s="256"/>
    </row>
    <row r="200" ht="12">
      <c r="M200" s="256"/>
    </row>
    <row r="201" ht="12">
      <c r="M201" s="256"/>
    </row>
    <row r="202" ht="12">
      <c r="M202" s="256"/>
    </row>
    <row r="203" ht="12">
      <c r="M203" s="256"/>
    </row>
    <row r="204" ht="12">
      <c r="M204" s="256"/>
    </row>
    <row r="205" ht="12">
      <c r="M205" s="256"/>
    </row>
    <row r="206" ht="12">
      <c r="M206" s="256"/>
    </row>
    <row r="207" ht="12">
      <c r="M207" s="256"/>
    </row>
    <row r="208" ht="12">
      <c r="M208" s="256"/>
    </row>
    <row r="209" ht="12">
      <c r="M209" s="256"/>
    </row>
    <row r="210" ht="12">
      <c r="M210" s="256"/>
    </row>
    <row r="211" ht="12">
      <c r="M211" s="256"/>
    </row>
    <row r="212" ht="12">
      <c r="M212" s="256"/>
    </row>
    <row r="213" ht="12">
      <c r="M213" s="256"/>
    </row>
    <row r="214" ht="12">
      <c r="M214" s="256"/>
    </row>
    <row r="215" ht="12">
      <c r="M215" s="256"/>
    </row>
    <row r="216" ht="12">
      <c r="M216" s="256"/>
    </row>
    <row r="217" ht="12">
      <c r="M217" s="256"/>
    </row>
    <row r="218" ht="12">
      <c r="M218" s="256"/>
    </row>
    <row r="219" ht="12">
      <c r="M219" s="256"/>
    </row>
    <row r="220" ht="12">
      <c r="M220" s="256"/>
    </row>
    <row r="221" ht="12">
      <c r="M221" s="256"/>
    </row>
    <row r="222" ht="12">
      <c r="M222" s="256"/>
    </row>
    <row r="223" ht="12">
      <c r="M223" s="256"/>
    </row>
    <row r="224" ht="12">
      <c r="M224" s="256"/>
    </row>
    <row r="225" ht="12">
      <c r="M225" s="256"/>
    </row>
    <row r="226" ht="12">
      <c r="M226" s="256"/>
    </row>
    <row r="227" ht="12">
      <c r="M227" s="256"/>
    </row>
    <row r="228" ht="12">
      <c r="M228" s="256"/>
    </row>
    <row r="229" ht="12">
      <c r="M229" s="256"/>
    </row>
    <row r="230" ht="12">
      <c r="M230" s="256"/>
    </row>
    <row r="231" ht="12">
      <c r="M231" s="256"/>
    </row>
    <row r="232" ht="12">
      <c r="M232" s="256"/>
    </row>
    <row r="233" ht="12">
      <c r="M233" s="256"/>
    </row>
    <row r="234" ht="12">
      <c r="M234" s="256"/>
    </row>
    <row r="235" ht="12">
      <c r="M235" s="256"/>
    </row>
    <row r="236" ht="12">
      <c r="M236" s="256"/>
    </row>
    <row r="237" ht="12">
      <c r="M237" s="256"/>
    </row>
    <row r="238" ht="12">
      <c r="M238" s="256"/>
    </row>
    <row r="239" ht="12">
      <c r="M239" s="256"/>
    </row>
    <row r="240" ht="12">
      <c r="M240" s="256"/>
    </row>
    <row r="241" ht="12">
      <c r="M241" s="256"/>
    </row>
    <row r="242" ht="12">
      <c r="M242" s="256"/>
    </row>
    <row r="243" ht="12">
      <c r="M243" s="256"/>
    </row>
    <row r="244" ht="12">
      <c r="M244" s="256"/>
    </row>
    <row r="245" ht="12">
      <c r="M245" s="256"/>
    </row>
    <row r="246" ht="12">
      <c r="M246" s="256"/>
    </row>
    <row r="247" ht="12">
      <c r="M247" s="256"/>
    </row>
    <row r="248" ht="12">
      <c r="M248" s="256"/>
    </row>
    <row r="249" ht="12">
      <c r="M249" s="256"/>
    </row>
    <row r="250" ht="12">
      <c r="M250" s="256"/>
    </row>
    <row r="251" ht="12">
      <c r="M251" s="256"/>
    </row>
    <row r="252" ht="12">
      <c r="M252" s="256"/>
    </row>
    <row r="253" ht="12">
      <c r="M253" s="256"/>
    </row>
    <row r="254" ht="12">
      <c r="M254" s="256"/>
    </row>
    <row r="255" ht="12">
      <c r="M255" s="256"/>
    </row>
    <row r="256" ht="12">
      <c r="M256" s="256"/>
    </row>
    <row r="257" ht="12">
      <c r="M257" s="256"/>
    </row>
    <row r="258" ht="12">
      <c r="M258" s="256"/>
    </row>
    <row r="259" ht="12">
      <c r="M259" s="256"/>
    </row>
    <row r="260" ht="12">
      <c r="M260" s="256"/>
    </row>
    <row r="261" ht="12">
      <c r="M261" s="256"/>
    </row>
    <row r="262" ht="12">
      <c r="M262" s="256"/>
    </row>
    <row r="263" ht="12">
      <c r="M263" s="256"/>
    </row>
    <row r="264" ht="12">
      <c r="M264" s="256"/>
    </row>
    <row r="265" ht="12">
      <c r="M265" s="256"/>
    </row>
    <row r="266" ht="12">
      <c r="M266" s="256"/>
    </row>
    <row r="267" ht="12">
      <c r="M267" s="256"/>
    </row>
    <row r="268" ht="12">
      <c r="M268" s="256"/>
    </row>
    <row r="269" ht="12">
      <c r="M269" s="256"/>
    </row>
    <row r="270" ht="12">
      <c r="M270" s="256"/>
    </row>
    <row r="271" ht="12">
      <c r="M271" s="256"/>
    </row>
    <row r="272" ht="12">
      <c r="M272" s="256"/>
    </row>
    <row r="273" ht="12">
      <c r="M273" s="256"/>
    </row>
    <row r="274" ht="12">
      <c r="M274" s="256"/>
    </row>
    <row r="275" ht="12">
      <c r="M275" s="256"/>
    </row>
    <row r="276" ht="12">
      <c r="M276" s="256"/>
    </row>
    <row r="277" ht="12">
      <c r="M277" s="256"/>
    </row>
    <row r="278" ht="12">
      <c r="M278" s="256"/>
    </row>
    <row r="279" ht="12">
      <c r="M279" s="256"/>
    </row>
    <row r="280" ht="12">
      <c r="M280" s="256"/>
    </row>
    <row r="281" ht="12">
      <c r="M281" s="256"/>
    </row>
    <row r="282" ht="12">
      <c r="M282" s="256"/>
    </row>
    <row r="283" ht="12">
      <c r="M283" s="256"/>
    </row>
    <row r="284" ht="12">
      <c r="M284" s="256"/>
    </row>
    <row r="285" ht="12">
      <c r="M285" s="256"/>
    </row>
    <row r="286" ht="12">
      <c r="M286" s="256"/>
    </row>
    <row r="287" ht="12">
      <c r="M287" s="256"/>
    </row>
    <row r="288" ht="12">
      <c r="M288" s="256"/>
    </row>
    <row r="289" ht="12">
      <c r="M289" s="256"/>
    </row>
    <row r="290" ht="12">
      <c r="M290" s="256"/>
    </row>
    <row r="291" ht="12">
      <c r="M291" s="256"/>
    </row>
    <row r="292" ht="12">
      <c r="M292" s="256"/>
    </row>
    <row r="293" ht="12">
      <c r="M293" s="256"/>
    </row>
    <row r="294" ht="12">
      <c r="M294" s="256"/>
    </row>
    <row r="295" ht="12">
      <c r="M295" s="256"/>
    </row>
    <row r="296" ht="12">
      <c r="M296" s="256"/>
    </row>
    <row r="297" ht="12">
      <c r="M297" s="256"/>
    </row>
    <row r="298" ht="12">
      <c r="M298" s="256"/>
    </row>
    <row r="299" ht="12">
      <c r="M299" s="256"/>
    </row>
    <row r="300" ht="12">
      <c r="M300" s="256"/>
    </row>
    <row r="301" ht="12">
      <c r="M301" s="256"/>
    </row>
    <row r="302" ht="12">
      <c r="M302" s="256"/>
    </row>
    <row r="303" ht="12">
      <c r="M303" s="256"/>
    </row>
    <row r="304" ht="12">
      <c r="M304" s="256"/>
    </row>
    <row r="305" ht="12">
      <c r="M305" s="256"/>
    </row>
    <row r="306" ht="12">
      <c r="M306" s="256"/>
    </row>
    <row r="307" ht="12">
      <c r="M307" s="256"/>
    </row>
    <row r="308" ht="12">
      <c r="M308" s="256"/>
    </row>
    <row r="309" ht="12">
      <c r="M309" s="256"/>
    </row>
    <row r="310" ht="12">
      <c r="M310" s="256"/>
    </row>
    <row r="311" ht="12">
      <c r="M311" s="256"/>
    </row>
    <row r="312" ht="12">
      <c r="M312" s="256"/>
    </row>
    <row r="313" ht="12">
      <c r="M313" s="256"/>
    </row>
    <row r="314" ht="12">
      <c r="M314" s="256"/>
    </row>
    <row r="315" ht="12">
      <c r="M315" s="256"/>
    </row>
    <row r="316" ht="12">
      <c r="M316" s="256"/>
    </row>
    <row r="317" ht="12">
      <c r="M317" s="256"/>
    </row>
    <row r="318" ht="12">
      <c r="M318" s="256"/>
    </row>
    <row r="319" ht="12">
      <c r="M319" s="256"/>
    </row>
    <row r="320" ht="12">
      <c r="M320" s="256"/>
    </row>
    <row r="321" ht="12">
      <c r="M321" s="256"/>
    </row>
    <row r="322" ht="12">
      <c r="M322" s="256"/>
    </row>
    <row r="323" ht="12">
      <c r="M323" s="256"/>
    </row>
    <row r="324" ht="12">
      <c r="M324" s="256"/>
    </row>
    <row r="325" ht="12">
      <c r="M325" s="256"/>
    </row>
    <row r="326" ht="12">
      <c r="M326" s="256"/>
    </row>
    <row r="327" ht="12">
      <c r="M327" s="256"/>
    </row>
    <row r="328" ht="12">
      <c r="M328" s="256"/>
    </row>
    <row r="329" ht="12">
      <c r="M329" s="256"/>
    </row>
    <row r="330" ht="12">
      <c r="M330" s="256"/>
    </row>
    <row r="331" ht="12">
      <c r="M331" s="256"/>
    </row>
    <row r="332" ht="12">
      <c r="M332" s="256"/>
    </row>
    <row r="333" ht="12">
      <c r="M333" s="256"/>
    </row>
    <row r="334" ht="12">
      <c r="M334" s="256"/>
    </row>
    <row r="335" ht="12">
      <c r="M335" s="256"/>
    </row>
    <row r="336" ht="12">
      <c r="M336" s="256"/>
    </row>
    <row r="337" ht="12">
      <c r="M337" s="256"/>
    </row>
    <row r="338" ht="12">
      <c r="M338" s="256"/>
    </row>
    <row r="339" ht="12">
      <c r="M339" s="256"/>
    </row>
    <row r="340" ht="12">
      <c r="M340" s="256"/>
    </row>
    <row r="341" ht="12">
      <c r="M341" s="256"/>
    </row>
    <row r="342" ht="12">
      <c r="M342" s="256"/>
    </row>
    <row r="343" ht="12">
      <c r="M343" s="256"/>
    </row>
    <row r="344" ht="12">
      <c r="M344" s="256"/>
    </row>
    <row r="345" ht="12">
      <c r="M345" s="256"/>
    </row>
    <row r="346" ht="12">
      <c r="M346" s="256"/>
    </row>
    <row r="347" ht="12">
      <c r="M347" s="256"/>
    </row>
    <row r="348" ht="12">
      <c r="M348" s="256"/>
    </row>
    <row r="349" ht="12">
      <c r="M349" s="256"/>
    </row>
    <row r="350" ht="12">
      <c r="M350" s="256"/>
    </row>
    <row r="351" ht="12">
      <c r="M351" s="256"/>
    </row>
    <row r="352" ht="12">
      <c r="M352" s="256"/>
    </row>
    <row r="353" ht="12">
      <c r="M353" s="256"/>
    </row>
    <row r="354" ht="12">
      <c r="M354" s="256"/>
    </row>
    <row r="355" ht="12">
      <c r="M355" s="256"/>
    </row>
    <row r="356" ht="12">
      <c r="M356" s="256"/>
    </row>
    <row r="357" ht="12">
      <c r="M357" s="256"/>
    </row>
    <row r="358" ht="12">
      <c r="M358" s="256"/>
    </row>
    <row r="359" ht="12">
      <c r="M359" s="256"/>
    </row>
    <row r="360" ht="12">
      <c r="M360" s="256"/>
    </row>
    <row r="361" ht="12">
      <c r="M361" s="256"/>
    </row>
    <row r="362" ht="12">
      <c r="M362" s="256"/>
    </row>
    <row r="363" ht="12">
      <c r="M363" s="256"/>
    </row>
    <row r="364" ht="12">
      <c r="M364" s="256"/>
    </row>
    <row r="365" ht="12">
      <c r="M365" s="256"/>
    </row>
    <row r="366" ht="12">
      <c r="M366" s="256"/>
    </row>
    <row r="367" ht="12">
      <c r="M367" s="256"/>
    </row>
    <row r="368" ht="12">
      <c r="M368" s="256"/>
    </row>
    <row r="369" ht="12">
      <c r="M369" s="256"/>
    </row>
    <row r="370" ht="12">
      <c r="M370" s="256"/>
    </row>
    <row r="371" ht="12">
      <c r="M371" s="256"/>
    </row>
    <row r="372" ht="12">
      <c r="M372" s="256"/>
    </row>
    <row r="373" ht="12">
      <c r="M373" s="256"/>
    </row>
    <row r="374" ht="12">
      <c r="M374" s="256"/>
    </row>
    <row r="375" ht="12">
      <c r="M375" s="256"/>
    </row>
    <row r="376" ht="12">
      <c r="M376" s="256"/>
    </row>
    <row r="377" ht="12">
      <c r="M377" s="256"/>
    </row>
    <row r="378" ht="12">
      <c r="M378" s="256"/>
    </row>
    <row r="379" ht="12">
      <c r="M379" s="256"/>
    </row>
    <row r="380" ht="12">
      <c r="M380" s="256"/>
    </row>
    <row r="381" ht="12">
      <c r="M381" s="256"/>
    </row>
    <row r="382" ht="12">
      <c r="M382" s="256"/>
    </row>
    <row r="383" ht="12">
      <c r="M383" s="256"/>
    </row>
    <row r="384" ht="12">
      <c r="M384" s="256"/>
    </row>
    <row r="385" ht="12">
      <c r="M385" s="256"/>
    </row>
    <row r="386" ht="12">
      <c r="M386" s="256"/>
    </row>
    <row r="387" ht="12">
      <c r="M387" s="256"/>
    </row>
    <row r="388" ht="12">
      <c r="M388" s="256"/>
    </row>
    <row r="389" ht="12">
      <c r="M389" s="256"/>
    </row>
    <row r="390" ht="12">
      <c r="M390" s="256"/>
    </row>
    <row r="391" ht="12">
      <c r="M391" s="256"/>
    </row>
    <row r="392" ht="12">
      <c r="M392" s="256"/>
    </row>
    <row r="393" ht="12">
      <c r="M393" s="256"/>
    </row>
    <row r="394" ht="12">
      <c r="M394" s="256"/>
    </row>
    <row r="395" ht="12">
      <c r="M395" s="256"/>
    </row>
    <row r="396" ht="12">
      <c r="M396" s="256"/>
    </row>
    <row r="397" ht="12">
      <c r="M397" s="256"/>
    </row>
    <row r="398" ht="12">
      <c r="M398" s="256"/>
    </row>
    <row r="399" ht="12">
      <c r="M399" s="256"/>
    </row>
    <row r="400" ht="12">
      <c r="M400" s="256"/>
    </row>
    <row r="401" ht="12">
      <c r="M401" s="256"/>
    </row>
    <row r="402" ht="12">
      <c r="M402" s="256"/>
    </row>
    <row r="403" ht="12">
      <c r="M403" s="256"/>
    </row>
    <row r="404" ht="12">
      <c r="M404" s="256"/>
    </row>
    <row r="405" ht="12">
      <c r="M405" s="256"/>
    </row>
    <row r="406" ht="12">
      <c r="M406" s="256"/>
    </row>
    <row r="407" ht="12">
      <c r="M407" s="256"/>
    </row>
    <row r="408" ht="12">
      <c r="M408" s="256"/>
    </row>
    <row r="409" ht="12">
      <c r="M409" s="256"/>
    </row>
    <row r="410" ht="12">
      <c r="M410" s="256"/>
    </row>
    <row r="411" ht="12">
      <c r="M411" s="256"/>
    </row>
    <row r="412" ht="12">
      <c r="M412" s="256"/>
    </row>
    <row r="413" ht="12">
      <c r="M413" s="256"/>
    </row>
    <row r="414" ht="12">
      <c r="M414" s="256"/>
    </row>
    <row r="415" ht="12">
      <c r="M415" s="256"/>
    </row>
    <row r="416" ht="12">
      <c r="M416" s="256"/>
    </row>
    <row r="417" ht="12">
      <c r="M417" s="256"/>
    </row>
    <row r="418" ht="12">
      <c r="M418" s="256"/>
    </row>
    <row r="419" ht="12">
      <c r="M419" s="256"/>
    </row>
    <row r="420" ht="12">
      <c r="M420" s="256"/>
    </row>
    <row r="421" ht="12">
      <c r="M421" s="256"/>
    </row>
    <row r="422" ht="12">
      <c r="M422" s="256"/>
    </row>
    <row r="423" ht="12">
      <c r="M423" s="256"/>
    </row>
    <row r="424" ht="12">
      <c r="M424" s="256"/>
    </row>
    <row r="425" ht="12">
      <c r="M425" s="256"/>
    </row>
    <row r="426" ht="12">
      <c r="M426" s="256"/>
    </row>
    <row r="427" ht="12">
      <c r="M427" s="256"/>
    </row>
    <row r="428" ht="12">
      <c r="M428" s="256"/>
    </row>
    <row r="429" ht="12">
      <c r="M429" s="256"/>
    </row>
    <row r="430" ht="12">
      <c r="M430" s="256"/>
    </row>
    <row r="431" ht="12">
      <c r="M431" s="256"/>
    </row>
    <row r="432" ht="12">
      <c r="M432" s="256"/>
    </row>
    <row r="433" ht="12">
      <c r="M433" s="256"/>
    </row>
    <row r="434" ht="12">
      <c r="M434" s="256"/>
    </row>
    <row r="435" ht="12">
      <c r="M435" s="256"/>
    </row>
    <row r="436" ht="12">
      <c r="M436" s="256"/>
    </row>
    <row r="437" ht="12">
      <c r="M437" s="256"/>
    </row>
    <row r="438" ht="12">
      <c r="M438" s="256"/>
    </row>
    <row r="439" ht="12">
      <c r="M439" s="256"/>
    </row>
    <row r="440" ht="12">
      <c r="M440" s="256"/>
    </row>
    <row r="441" ht="12">
      <c r="M441" s="256"/>
    </row>
    <row r="442" ht="12">
      <c r="M442" s="256"/>
    </row>
    <row r="443" ht="12">
      <c r="M443" s="256"/>
    </row>
    <row r="444" ht="12">
      <c r="M444" s="256"/>
    </row>
    <row r="445" ht="12">
      <c r="M445" s="256"/>
    </row>
    <row r="446" ht="12">
      <c r="M446" s="256"/>
    </row>
    <row r="447" ht="12">
      <c r="M447" s="256"/>
    </row>
    <row r="448" ht="12">
      <c r="M448" s="256"/>
    </row>
    <row r="449" ht="12">
      <c r="M449" s="256"/>
    </row>
    <row r="450" ht="12">
      <c r="M450" s="256"/>
    </row>
    <row r="451" ht="12">
      <c r="M451" s="256"/>
    </row>
    <row r="452" ht="12">
      <c r="M452" s="256"/>
    </row>
    <row r="453" ht="12">
      <c r="M453" s="256"/>
    </row>
    <row r="454" ht="12">
      <c r="M454" s="256"/>
    </row>
    <row r="455" ht="12">
      <c r="M455" s="256"/>
    </row>
    <row r="456" ht="12">
      <c r="M456" s="256"/>
    </row>
    <row r="457" ht="12">
      <c r="M457" s="256"/>
    </row>
    <row r="458" ht="12">
      <c r="M458" s="256"/>
    </row>
    <row r="459" ht="12">
      <c r="M459" s="256"/>
    </row>
    <row r="460" ht="12">
      <c r="M460" s="256"/>
    </row>
    <row r="461" ht="12">
      <c r="M461" s="256"/>
    </row>
    <row r="462" ht="12">
      <c r="M462" s="256"/>
    </row>
    <row r="463" ht="12">
      <c r="M463" s="256"/>
    </row>
    <row r="464" ht="12">
      <c r="M464" s="256"/>
    </row>
    <row r="465" ht="12">
      <c r="M465" s="256"/>
    </row>
    <row r="466" ht="12">
      <c r="M466" s="256"/>
    </row>
    <row r="467" ht="12">
      <c r="M467" s="256"/>
    </row>
    <row r="468" ht="12">
      <c r="M468" s="256"/>
    </row>
    <row r="469" ht="12">
      <c r="M469" s="256"/>
    </row>
    <row r="470" ht="12">
      <c r="M470" s="256"/>
    </row>
    <row r="471" ht="12">
      <c r="M471" s="256"/>
    </row>
    <row r="472" ht="12">
      <c r="M472" s="256"/>
    </row>
    <row r="473" ht="12">
      <c r="M473" s="256"/>
    </row>
    <row r="474" ht="12">
      <c r="M474" s="256"/>
    </row>
    <row r="475" ht="12">
      <c r="M475" s="256"/>
    </row>
    <row r="476" ht="12">
      <c r="M476" s="256"/>
    </row>
    <row r="477" ht="12">
      <c r="M477" s="256"/>
    </row>
    <row r="478" ht="12">
      <c r="M478" s="256"/>
    </row>
    <row r="479" ht="12">
      <c r="M479" s="256"/>
    </row>
    <row r="480" ht="12">
      <c r="M480" s="256"/>
    </row>
    <row r="481" ht="12">
      <c r="M481" s="256"/>
    </row>
    <row r="482" ht="12">
      <c r="M482" s="256"/>
    </row>
    <row r="483" ht="12">
      <c r="M483" s="256"/>
    </row>
    <row r="484" ht="12">
      <c r="M484" s="256"/>
    </row>
    <row r="485" ht="12">
      <c r="M485" s="256"/>
    </row>
    <row r="486" ht="12">
      <c r="M486" s="256"/>
    </row>
    <row r="487" ht="12">
      <c r="M487" s="256"/>
    </row>
    <row r="488" ht="12">
      <c r="M488" s="256"/>
    </row>
    <row r="489" ht="12">
      <c r="M489" s="256"/>
    </row>
    <row r="490" ht="12">
      <c r="M490" s="256"/>
    </row>
    <row r="491" ht="12">
      <c r="M491" s="256"/>
    </row>
    <row r="492" ht="12">
      <c r="M492" s="256"/>
    </row>
    <row r="493" ht="12">
      <c r="M493" s="256"/>
    </row>
    <row r="494" ht="12">
      <c r="M494" s="256"/>
    </row>
    <row r="495" ht="12">
      <c r="M495" s="256"/>
    </row>
    <row r="496" ht="12">
      <c r="M496" s="256"/>
    </row>
    <row r="497" ht="12">
      <c r="M497" s="256"/>
    </row>
    <row r="498" ht="12">
      <c r="M498" s="256"/>
    </row>
    <row r="499" ht="12">
      <c r="M499" s="256"/>
    </row>
    <row r="500" ht="12">
      <c r="M500" s="256"/>
    </row>
    <row r="501" ht="12">
      <c r="M501" s="256"/>
    </row>
    <row r="502" ht="12">
      <c r="M502" s="256"/>
    </row>
    <row r="503" ht="12">
      <c r="M503" s="256"/>
    </row>
    <row r="504" ht="12">
      <c r="M504" s="256"/>
    </row>
    <row r="505" ht="12">
      <c r="M505" s="256"/>
    </row>
    <row r="506" ht="12">
      <c r="M506" s="256"/>
    </row>
    <row r="507" ht="12">
      <c r="M507" s="256"/>
    </row>
    <row r="508" ht="12">
      <c r="M508" s="256"/>
    </row>
    <row r="509" ht="12">
      <c r="M509" s="256"/>
    </row>
    <row r="510" ht="12">
      <c r="M510" s="256"/>
    </row>
    <row r="511" ht="12">
      <c r="M511" s="256"/>
    </row>
    <row r="512" ht="12">
      <c r="M512" s="256"/>
    </row>
    <row r="513" ht="12">
      <c r="M513" s="256"/>
    </row>
    <row r="514" ht="12">
      <c r="M514" s="256"/>
    </row>
    <row r="515" ht="12">
      <c r="M515" s="256"/>
    </row>
    <row r="516" ht="12">
      <c r="M516" s="256"/>
    </row>
    <row r="517" ht="12">
      <c r="M517" s="256"/>
    </row>
    <row r="518" ht="12">
      <c r="M518" s="256"/>
    </row>
    <row r="519" ht="12">
      <c r="M519" s="256"/>
    </row>
    <row r="520" ht="12">
      <c r="M520" s="256"/>
    </row>
    <row r="521" ht="12">
      <c r="M521" s="256"/>
    </row>
    <row r="522" ht="12">
      <c r="M522" s="256"/>
    </row>
    <row r="523" ht="12">
      <c r="M523" s="256"/>
    </row>
    <row r="524" ht="12">
      <c r="M524" s="256"/>
    </row>
    <row r="525" ht="12">
      <c r="M525" s="256"/>
    </row>
    <row r="526" ht="12">
      <c r="M526" s="256"/>
    </row>
    <row r="527" ht="12">
      <c r="M527" s="256"/>
    </row>
    <row r="528" ht="12">
      <c r="M528" s="256"/>
    </row>
    <row r="529" ht="12">
      <c r="M529" s="256"/>
    </row>
    <row r="530" ht="12">
      <c r="M530" s="256"/>
    </row>
    <row r="531" ht="12">
      <c r="M531" s="256"/>
    </row>
    <row r="532" ht="12">
      <c r="M532" s="256"/>
    </row>
    <row r="533" ht="12">
      <c r="M533" s="256"/>
    </row>
    <row r="534" ht="12">
      <c r="M534" s="256"/>
    </row>
  </sheetData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pavkata</cp:lastModifiedBy>
  <cp:lastPrinted>2007-08-22T09:16:43Z</cp:lastPrinted>
  <dcterms:created xsi:type="dcterms:W3CDTF">2006-10-19T06:45:18Z</dcterms:created>
  <dcterms:modified xsi:type="dcterms:W3CDTF">2016-04-22T06:43:40Z</dcterms:modified>
  <cp:category/>
  <cp:version/>
  <cp:contentType/>
  <cp:contentStatus/>
</cp:coreProperties>
</file>