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95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</definedNames>
  <calcPr fullCalcOnLoad="1"/>
</workbook>
</file>

<file path=xl/sharedStrings.xml><?xml version="1.0" encoding="utf-8"?>
<sst xmlns="http://schemas.openxmlformats.org/spreadsheetml/2006/main" count="196" uniqueCount="150">
  <si>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</si>
  <si>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</si>
  <si>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</si>
  <si>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</si>
  <si>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</si>
  <si>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</si>
  <si>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</si>
  <si>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</si>
  <si>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</si>
  <si>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</si>
  <si>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</si>
  <si>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</si>
  <si>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</si>
  <si>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</si>
  <si>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</si>
  <si>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</si>
  <si>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</si>
  <si>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</si>
  <si>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</si>
  <si>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</si>
  <si>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</si>
  <si>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</si>
  <si>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</si>
  <si>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</si>
  <si>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</si>
  <si>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</si>
  <si>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</si>
  <si>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</si>
  <si>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</si>
  <si>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</si>
  <si>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</si>
  <si>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</si>
  <si>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</si>
  <si>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</si>
  <si>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</si>
  <si>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</si>
  <si>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</si>
  <si>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</si>
  <si>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</si>
  <si>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</si>
  <si>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</si>
  <si>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</si>
  <si>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</si>
  <si>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</si>
  <si>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</si>
  <si>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</si>
  <si>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</si>
  <si>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</si>
  <si>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</si>
  <si>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</si>
  <si>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</si>
  <si>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</si>
  <si>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</si>
  <si>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</si>
  <si>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</si>
  <si>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</si>
  <si>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</si>
  <si>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</si>
  <si>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</si>
  <si>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</si>
  <si>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</si>
  <si>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</si>
  <si>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</si>
  <si>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</si>
  <si>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</si>
  <si>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</si>
  <si>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</si>
  <si>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</si>
  <si>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</si>
  <si>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</si>
  <si>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</si>
  <si>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</si>
  <si>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</si>
  <si>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</si>
  <si>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</si>
  <si>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</si>
  <si>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</si>
  <si>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</si>
  <si>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</si>
  <si>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</si>
  <si>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</si>
  <si>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</si>
  <si>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</si>
  <si>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</si>
  <si>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</si>
  <si>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</si>
  <si>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</si>
  <si>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</si>
  <si>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</si>
  <si>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</si>
  <si>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</si>
  <si>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</si>
  <si>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</si>
  <si>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</si>
  <si>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</si>
  <si>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</si>
  <si>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</si>
  <si>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</si>
  <si>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</si>
  <si>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</si>
  <si>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</si>
  <si>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</si>
  <si>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</si>
  <si>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</si>
  <si>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</si>
  <si>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</si>
  <si>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</si>
  <si>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</si>
  <si>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</si>
  <si>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</si>
  <si>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</si>
  <si>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</si>
  <si>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</si>
  <si>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</si>
  <si>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</si>
  <si>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</si>
  <si>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</si>
  <si>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</si>
  <si>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</si>
  <si>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</si>
  <si>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</si>
  <si>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</si>
  <si>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</si>
  <si>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</si>
  <si>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</si>
  <si>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</si>
  <si>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</si>
  <si>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</si>
  <si>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</si>
  <si>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</si>
  <si>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</si>
  <si>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</si>
  <si>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</si>
  <si>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</si>
  <si>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</si>
  <si>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</si>
  <si>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</si>
  <si>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</si>
  <si>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</si>
  <si>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</si>
  <si>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Салдо към 31.12.2020 година</t>
  </si>
  <si>
    <t>Салдо към 31.12.2021 година</t>
  </si>
  <si>
    <t xml:space="preserve">към 31.12.2022 година </t>
  </si>
  <si>
    <t>Дата:24.02.2023 г</t>
  </si>
  <si>
    <t>за периода, завършващ на 31.12.2022 година</t>
  </si>
  <si>
    <t>Дата: 24.02.2023 г</t>
  </si>
  <si>
    <t>Парични средства и парични еквиваленти на 31 декември</t>
  </si>
  <si>
    <t>към 31.12.2022година</t>
  </si>
  <si>
    <t>Салдо към 31.12.2022 година</t>
  </si>
  <si>
    <t>Дата:24.12.2023 г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</si>
</sst>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42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4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4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/>
    </xf>
    <xf numFmtId="0" fontId="12" fillId="0" borderId="0" xfId="65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59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4" fillId="0" borderId="0" xfId="59" applyFont="1" applyFill="1">
      <alignment/>
      <protection/>
    </xf>
    <xf numFmtId="0" fontId="15" fillId="0" borderId="0" xfId="59" applyFont="1" applyFill="1" applyAlignment="1">
      <alignment horizontal="left"/>
      <protection/>
    </xf>
    <xf numFmtId="0" fontId="13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6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85" fontId="4" fillId="0" borderId="0" xfId="59" applyNumberFormat="1" applyFont="1" applyFill="1" applyBorder="1" applyAlignment="1">
      <alignment horizontal="right"/>
      <protection/>
    </xf>
    <xf numFmtId="185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59" applyFont="1" applyFill="1" applyAlignment="1">
      <alignment wrapText="1"/>
      <protection/>
    </xf>
    <xf numFmtId="0" fontId="4" fillId="0" borderId="0" xfId="60" applyFont="1" applyFill="1" applyAlignment="1">
      <alignment vertical="center" wrapText="1"/>
      <protection/>
    </xf>
    <xf numFmtId="185" fontId="6" fillId="0" borderId="0" xfId="59" applyNumberFormat="1" applyFont="1" applyFill="1" applyBorder="1" applyAlignment="1">
      <alignment horizontal="center" wrapText="1"/>
      <protection/>
    </xf>
    <xf numFmtId="185" fontId="6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85" fontId="4" fillId="0" borderId="0" xfId="59" applyNumberFormat="1" applyFont="1" applyFill="1" applyBorder="1" applyAlignment="1">
      <alignment horizontal="right" vertical="center"/>
      <protection/>
    </xf>
    <xf numFmtId="185" fontId="4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185" fontId="6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85" fontId="4" fillId="0" borderId="0" xfId="59" applyNumberFormat="1" applyFont="1" applyFill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185" fontId="8" fillId="0" borderId="0" xfId="59" applyNumberFormat="1" applyFont="1" applyFill="1" applyBorder="1" applyAlignment="1">
      <alignment horizontal="right"/>
      <protection/>
    </xf>
    <xf numFmtId="185" fontId="8" fillId="0" borderId="0" xfId="59" applyNumberFormat="1" applyFont="1" applyFill="1" applyBorder="1" applyAlignment="1">
      <alignment horizontal="center" wrapText="1"/>
      <protection/>
    </xf>
    <xf numFmtId="185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3" fillId="0" borderId="0" xfId="59" applyFont="1" applyFill="1" applyBorder="1" applyAlignment="1">
      <alignment horizontal="center" wrapText="1"/>
      <protection/>
    </xf>
    <xf numFmtId="185" fontId="13" fillId="0" borderId="0" xfId="65" applyNumberFormat="1" applyFont="1" applyFill="1" applyBorder="1" applyAlignment="1">
      <alignment vertical="center"/>
      <protection/>
    </xf>
    <xf numFmtId="185" fontId="13" fillId="0" borderId="0" xfId="59" applyNumberFormat="1" applyFont="1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center" wrapText="1"/>
      <protection/>
    </xf>
    <xf numFmtId="187" fontId="16" fillId="0" borderId="0" xfId="45" applyFont="1" applyFill="1" applyBorder="1" applyAlignment="1">
      <alignment horizontal="right"/>
    </xf>
    <xf numFmtId="0" fontId="9" fillId="0" borderId="0" xfId="59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187" fontId="6" fillId="33" borderId="10" xfId="42" applyFont="1" applyFill="1" applyBorder="1" applyAlignment="1">
      <alignment horizontal="left" vertical="center"/>
    </xf>
    <xf numFmtId="0" fontId="6" fillId="33" borderId="10" xfId="60" applyFont="1" applyFill="1" applyBorder="1" applyAlignment="1">
      <alignment horizontal="left" vertical="center"/>
      <protection/>
    </xf>
    <xf numFmtId="0" fontId="14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2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4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2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18" fillId="0" borderId="0" xfId="67" applyNumberFormat="1" applyFont="1" applyFill="1" applyBorder="1" applyAlignment="1">
      <alignment horizontal="right" vertical="center" wrapText="1"/>
      <protection/>
    </xf>
    <xf numFmtId="15" fontId="12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85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85" fontId="6" fillId="32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6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85" fontId="6" fillId="32" borderId="10" xfId="64" applyNumberFormat="1" applyFont="1" applyFill="1" applyBorder="1" applyAlignment="1">
      <alignment horizontal="right"/>
      <protection/>
    </xf>
    <xf numFmtId="49" fontId="4" fillId="0" borderId="0" xfId="61" applyNumberFormat="1" applyFont="1" applyFill="1" applyBorder="1" applyAlignment="1">
      <alignment horizontal="right"/>
      <protection/>
    </xf>
    <xf numFmtId="185" fontId="6" fillId="32" borderId="11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6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9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14" fillId="0" borderId="0" xfId="63" applyFont="1" applyFill="1">
      <alignment/>
      <protection/>
    </xf>
    <xf numFmtId="0" fontId="8" fillId="0" borderId="0" xfId="60" applyFont="1" applyFill="1" applyBorder="1" applyAlignment="1">
      <alignment vertical="center"/>
      <protection/>
    </xf>
    <xf numFmtId="201" fontId="6" fillId="0" borderId="10" xfId="45" applyNumberFormat="1" applyFont="1" applyFill="1" applyBorder="1" applyAlignment="1">
      <alignment horizontal="left" vertical="center"/>
    </xf>
    <xf numFmtId="201" fontId="6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6" fillId="0" borderId="0" xfId="45" applyNumberFormat="1" applyFont="1" applyFill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/>
      <protection/>
    </xf>
    <xf numFmtId="201" fontId="12" fillId="0" borderId="0" xfId="45" applyNumberFormat="1" applyFont="1" applyFill="1" applyBorder="1" applyAlignment="1" applyProtection="1">
      <alignment horizontal="center" vertical="top" wrapText="1"/>
      <protection/>
    </xf>
    <xf numFmtId="201" fontId="12" fillId="0" borderId="0" xfId="45" applyNumberFormat="1" applyFont="1" applyFill="1" applyBorder="1" applyAlignment="1" applyProtection="1">
      <alignment horizontal="right" vertical="top" wrapText="1"/>
      <protection/>
    </xf>
    <xf numFmtId="201" fontId="12" fillId="0" borderId="0" xfId="45" applyNumberFormat="1" applyFont="1" applyFill="1" applyBorder="1" applyAlignment="1" applyProtection="1">
      <alignment vertical="top"/>
      <protection/>
    </xf>
    <xf numFmtId="0" fontId="12" fillId="0" borderId="0" xfId="59" applyFont="1" applyFill="1" applyBorder="1" applyAlignment="1">
      <alignment/>
      <protection/>
    </xf>
    <xf numFmtId="201" fontId="12" fillId="0" borderId="0" xfId="45" applyNumberFormat="1" applyFont="1" applyFill="1" applyBorder="1" applyAlignment="1">
      <alignment horizontal="center" vertical="top"/>
    </xf>
    <xf numFmtId="201" fontId="12" fillId="0" borderId="0" xfId="45" applyNumberFormat="1" applyFont="1" applyFill="1" applyBorder="1" applyAlignment="1">
      <alignment horizontal="right" vertical="top"/>
    </xf>
    <xf numFmtId="201" fontId="12" fillId="0" borderId="0" xfId="45" applyNumberFormat="1" applyFont="1" applyFill="1" applyBorder="1" applyAlignment="1" applyProtection="1">
      <alignment vertical="top"/>
      <protection locked="0"/>
    </xf>
    <xf numFmtId="0" fontId="10" fillId="0" borderId="0" xfId="59" applyFont="1" applyFill="1" applyBorder="1" applyAlignment="1">
      <alignment/>
      <protection/>
    </xf>
    <xf numFmtId="201" fontId="12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201" fontId="6" fillId="0" borderId="0" xfId="45" applyNumberFormat="1" applyFont="1" applyFill="1" applyBorder="1" applyAlignment="1" applyProtection="1">
      <alignment vertical="center"/>
      <protection/>
    </xf>
    <xf numFmtId="201" fontId="6" fillId="32" borderId="11" xfId="45" applyNumberFormat="1" applyFont="1" applyFill="1" applyBorder="1" applyAlignment="1" applyProtection="1">
      <alignment vertical="center"/>
      <protection/>
    </xf>
    <xf numFmtId="0" fontId="6" fillId="0" borderId="11" xfId="62" applyNumberFormat="1" applyFont="1" applyFill="1" applyBorder="1" applyAlignment="1" applyProtection="1">
      <alignment vertical="center" wrapText="1"/>
      <protection/>
    </xf>
    <xf numFmtId="201" fontId="6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 quotePrefix="1">
      <alignment horizontal="right" vertical="top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6" fillId="0" borderId="10" xfId="60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/>
      <protection/>
    </xf>
    <xf numFmtId="185" fontId="6" fillId="34" borderId="12" xfId="59" applyNumberFormat="1" applyFont="1" applyFill="1" applyBorder="1" applyAlignment="1">
      <alignment horizontal="right"/>
      <protection/>
    </xf>
    <xf numFmtId="201" fontId="4" fillId="0" borderId="0" xfId="45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185" fontId="6" fillId="34" borderId="12" xfId="65" applyNumberFormat="1" applyFont="1" applyFill="1" applyBorder="1" applyAlignment="1">
      <alignment horizontal="right" vertical="center"/>
      <protection/>
    </xf>
    <xf numFmtId="185" fontId="6" fillId="34" borderId="13" xfId="65" applyNumberFormat="1" applyFont="1" applyFill="1" applyBorder="1" applyAlignment="1">
      <alignment horizontal="right" vertical="center"/>
      <protection/>
    </xf>
    <xf numFmtId="185" fontId="13" fillId="34" borderId="10" xfId="65" applyNumberFormat="1" applyFont="1" applyFill="1" applyBorder="1" applyAlignment="1">
      <alignment vertical="center"/>
      <protection/>
    </xf>
    <xf numFmtId="185" fontId="13" fillId="34" borderId="13" xfId="65" applyNumberFormat="1" applyFont="1" applyFill="1" applyBorder="1" applyAlignment="1">
      <alignment vertical="center"/>
      <protection/>
    </xf>
    <xf numFmtId="201" fontId="6" fillId="32" borderId="0" xfId="45" applyNumberFormat="1" applyFont="1" applyFill="1" applyBorder="1" applyAlignment="1" applyProtection="1">
      <alignment vertical="center"/>
      <protection/>
    </xf>
    <xf numFmtId="0" fontId="4" fillId="0" borderId="0" xfId="61" applyFont="1" applyFill="1" applyBorder="1">
      <alignment/>
      <protection/>
    </xf>
    <xf numFmtId="0" fontId="17" fillId="0" borderId="0" xfId="68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right" vertical="center" wrapText="1"/>
      <protection/>
    </xf>
    <xf numFmtId="0" fontId="7" fillId="0" borderId="0" xfId="60" applyFont="1" applyFill="1" applyBorder="1" applyAlignment="1">
      <alignment horizontal="left"/>
      <protection/>
    </xf>
    <xf numFmtId="223" fontId="12" fillId="0" borderId="0" xfId="67" applyNumberFormat="1" applyFont="1" applyFill="1" applyBorder="1" applyAlignment="1">
      <alignment horizontal="right" vertical="center" wrapText="1"/>
      <protection/>
    </xf>
    <xf numFmtId="0" fontId="6" fillId="0" borderId="10" xfId="62" applyNumberFormat="1" applyFont="1" applyFill="1" applyBorder="1" applyAlignment="1" applyProtection="1">
      <alignment vertical="center" wrapText="1"/>
      <protection/>
    </xf>
    <xf numFmtId="201" fontId="6" fillId="0" borderId="10" xfId="45" applyNumberFormat="1" applyFont="1" applyFill="1" applyBorder="1" applyAlignment="1" applyProtection="1">
      <alignment vertical="center"/>
      <protection/>
    </xf>
    <xf numFmtId="201" fontId="4" fillId="0" borderId="10" xfId="45" applyNumberFormat="1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quotePrefix="1">
      <alignment horizontal="left" vertical="center"/>
      <protection/>
    </xf>
    <xf numFmtId="0" fontId="17" fillId="0" borderId="0" xfId="59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65" applyFont="1" applyFill="1" applyAlignment="1" quotePrefix="1">
      <alignment horizontal="left" vertical="center"/>
      <protection/>
    </xf>
    <xf numFmtId="0" fontId="6" fillId="0" borderId="0" xfId="59" applyFont="1" applyFill="1" applyBorder="1" applyAlignment="1" quotePrefix="1">
      <alignment horizontal="left" vertical="center"/>
      <protection/>
    </xf>
    <xf numFmtId="0" fontId="7" fillId="0" borderId="0" xfId="61" applyFont="1" applyFill="1" applyBorder="1" applyAlignment="1" quotePrefix="1">
      <alignment horizontal="left"/>
      <protection/>
    </xf>
    <xf numFmtId="0" fontId="6" fillId="0" borderId="0" xfId="61" applyFont="1" applyFill="1" applyBorder="1" applyAlignment="1" quotePrefix="1">
      <alignment horizontal="left"/>
      <protection/>
    </xf>
    <xf numFmtId="0" fontId="6" fillId="0" borderId="0" xfId="62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62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4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42" applyNumberFormat="1" applyFont="1" applyFill="1" applyBorder="1" applyAlignment="1">
      <alignment horizontal="center" vertical="center" wrapText="1"/>
    </xf>
    <xf numFmtId="14" fontId="12" fillId="0" borderId="0" xfId="59" applyNumberFormat="1" applyFont="1" applyFill="1" applyBorder="1" applyAlignment="1" quotePrefix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 vertical="center" wrapText="1"/>
      <protection/>
    </xf>
    <xf numFmtId="185" fontId="11" fillId="0" borderId="0" xfId="59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31" borderId="14" xfId="42" applyNumberFormat="1" applyFont="1" applyFill="1" applyBorder="1" applyAlignment="1">
      <alignment/>
    </xf>
    <xf numFmtId="0" fontId="6" fillId="31" borderId="14" xfId="0" applyFont="1" applyFill="1" applyBorder="1" applyAlignment="1">
      <alignment horizontal="center"/>
    </xf>
    <xf numFmtId="0" fontId="14" fillId="0" borderId="0" xfId="59" applyFont="1" applyFill="1" applyAlignment="1">
      <alignment horizontal="left"/>
      <protection/>
    </xf>
    <xf numFmtId="0" fontId="20" fillId="0" borderId="0" xfId="59" applyFont="1" applyFill="1">
      <alignment/>
      <protection/>
    </xf>
    <xf numFmtId="3" fontId="20" fillId="0" borderId="0" xfId="59" applyNumberFormat="1" applyFont="1" applyFill="1" applyBorder="1" applyAlignment="1">
      <alignment horizontal="left"/>
      <protection/>
    </xf>
    <xf numFmtId="0" fontId="20" fillId="0" borderId="0" xfId="59" applyFont="1" applyFill="1" applyAlignment="1">
      <alignment horizontal="left"/>
      <protection/>
    </xf>
    <xf numFmtId="185" fontId="4" fillId="0" borderId="0" xfId="42" applyNumberFormat="1" applyFont="1" applyFill="1" applyBorder="1" applyAlignment="1">
      <alignment/>
    </xf>
    <xf numFmtId="0" fontId="21" fillId="0" borderId="0" xfId="60" applyFont="1" applyFill="1" applyBorder="1" applyAlignment="1">
      <alignment horizontal="left"/>
      <protection/>
    </xf>
    <xf numFmtId="0" fontId="6" fillId="0" borderId="0" xfId="59" applyFont="1" applyFill="1">
      <alignment/>
      <protection/>
    </xf>
    <xf numFmtId="185" fontId="6" fillId="35" borderId="12" xfId="59" applyNumberFormat="1" applyFont="1" applyFill="1" applyBorder="1">
      <alignment/>
      <protection/>
    </xf>
    <xf numFmtId="185" fontId="6" fillId="34" borderId="0" xfId="65" applyNumberFormat="1" applyFont="1" applyFill="1" applyBorder="1" applyAlignment="1">
      <alignment horizontal="right" vertical="center"/>
      <protection/>
    </xf>
    <xf numFmtId="185" fontId="6" fillId="0" borderId="12" xfId="65" applyNumberFormat="1" applyFont="1" applyFill="1" applyBorder="1" applyAlignment="1">
      <alignment horizontal="right" vertical="center"/>
      <protection/>
    </xf>
    <xf numFmtId="201" fontId="12" fillId="0" borderId="0" xfId="45" applyNumberFormat="1" applyFont="1" applyFill="1" applyBorder="1" applyAlignment="1" applyProtection="1">
      <alignment horizontal="right" vertical="top" wrapText="1"/>
      <protection/>
    </xf>
    <xf numFmtId="201" fontId="12" fillId="0" borderId="0" xfId="45" applyNumberFormat="1" applyFont="1" applyFill="1" applyBorder="1" applyAlignment="1">
      <alignment horizontal="right" vertical="top"/>
    </xf>
    <xf numFmtId="201" fontId="12" fillId="0" borderId="0" xfId="44" applyNumberFormat="1" applyFont="1" applyFill="1" applyBorder="1" applyAlignment="1" applyProtection="1">
      <alignment horizontal="right" vertical="top" wrapText="1"/>
      <protection/>
    </xf>
    <xf numFmtId="201" fontId="12" fillId="0" borderId="0" xfId="44" applyNumberFormat="1" applyFont="1" applyFill="1" applyBorder="1" applyAlignment="1">
      <alignment horizontal="right" vertical="top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49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97</v>
      </c>
      <c r="B2" s="40"/>
      <c r="C2" s="40"/>
      <c r="D2" s="40"/>
      <c r="E2" s="38"/>
      <c r="H2" s="39"/>
      <c r="I2" s="39"/>
    </row>
    <row r="3" spans="1:5" ht="1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44926</v>
      </c>
      <c r="D4" s="45"/>
      <c r="E4" s="193">
        <v>44561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5">
      <c r="A6" s="46" t="s">
        <v>7</v>
      </c>
      <c r="B6" s="47"/>
      <c r="C6" s="47"/>
      <c r="D6" s="47"/>
      <c r="E6" s="47"/>
    </row>
    <row r="7" spans="1:5" s="48" customFormat="1" ht="15">
      <c r="A7" s="46" t="s">
        <v>8</v>
      </c>
      <c r="B7" s="49"/>
      <c r="C7" s="49"/>
      <c r="D7" s="49"/>
      <c r="E7" s="50"/>
    </row>
    <row r="8" spans="1:5" s="48" customFormat="1" ht="15">
      <c r="A8" s="51" t="s">
        <v>9</v>
      </c>
      <c r="B8" s="52"/>
      <c r="C8" s="53">
        <v>10140</v>
      </c>
      <c r="D8" s="54"/>
      <c r="E8" s="53">
        <v>11024</v>
      </c>
    </row>
    <row r="9" spans="1:5" s="48" customFormat="1" ht="1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5">
      <c r="A10" s="56" t="s">
        <v>10</v>
      </c>
      <c r="B10" s="52"/>
      <c r="C10" s="53">
        <v>21</v>
      </c>
      <c r="D10" s="54"/>
      <c r="E10" s="53">
        <v>56</v>
      </c>
    </row>
    <row r="11" spans="1:5" s="48" customFormat="1" ht="15">
      <c r="A11" s="58" t="s">
        <v>64</v>
      </c>
      <c r="B11" s="52"/>
      <c r="C11" s="53">
        <v>269</v>
      </c>
      <c r="D11" s="54"/>
      <c r="E11" s="53">
        <v>269</v>
      </c>
    </row>
    <row r="12" spans="1:5" s="48" customFormat="1" ht="14.25" customHeight="1">
      <c r="A12" s="46"/>
      <c r="B12" s="49"/>
      <c r="C12" s="163">
        <f>SUM(C8:C11)</f>
        <v>12533</v>
      </c>
      <c r="D12" s="59"/>
      <c r="E12" s="163">
        <f>SUM(E8:E11)</f>
        <v>13452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5">
      <c r="A14" s="46" t="s">
        <v>11</v>
      </c>
      <c r="B14" s="49"/>
      <c r="C14" s="53"/>
      <c r="D14" s="59"/>
      <c r="E14" s="53"/>
    </row>
    <row r="15" spans="1:5" s="48" customFormat="1" ht="15">
      <c r="A15" s="51" t="s">
        <v>12</v>
      </c>
      <c r="B15" s="52"/>
      <c r="C15" s="53">
        <v>4561</v>
      </c>
      <c r="D15" s="54"/>
      <c r="E15" s="53">
        <v>2920</v>
      </c>
    </row>
    <row r="16" spans="1:7" s="48" customFormat="1" ht="15">
      <c r="A16" s="51" t="s">
        <v>13</v>
      </c>
      <c r="B16" s="52"/>
      <c r="C16" s="53">
        <v>526</v>
      </c>
      <c r="D16" s="54"/>
      <c r="E16" s="53">
        <v>488</v>
      </c>
      <c r="F16" s="55"/>
      <c r="G16" s="55"/>
    </row>
    <row r="17" spans="1:7" s="48" customFormat="1" ht="15">
      <c r="A17" s="51" t="s">
        <v>14</v>
      </c>
      <c r="B17" s="52"/>
      <c r="C17" s="53">
        <v>350</v>
      </c>
      <c r="D17" s="54"/>
      <c r="E17" s="53">
        <v>456</v>
      </c>
      <c r="G17" s="57"/>
    </row>
    <row r="18" spans="1:7" s="48" customFormat="1" ht="15">
      <c r="A18" s="51" t="s">
        <v>100</v>
      </c>
      <c r="B18" s="52"/>
      <c r="C18" s="53">
        <v>307</v>
      </c>
      <c r="D18" s="54"/>
      <c r="E18" s="53">
        <v>249</v>
      </c>
      <c r="G18" s="57"/>
    </row>
    <row r="19" spans="1:5" s="48" customFormat="1" ht="15">
      <c r="A19" s="61" t="s">
        <v>15</v>
      </c>
      <c r="B19" s="52"/>
      <c r="C19" s="53">
        <v>532</v>
      </c>
      <c r="D19" s="54"/>
      <c r="E19" s="53">
        <v>209</v>
      </c>
    </row>
    <row r="20" spans="1:5" s="48" customFormat="1" ht="15">
      <c r="A20" s="51" t="s">
        <v>16</v>
      </c>
      <c r="B20" s="52"/>
      <c r="C20" s="53">
        <v>1258</v>
      </c>
      <c r="D20" s="54"/>
      <c r="E20" s="53">
        <v>597</v>
      </c>
    </row>
    <row r="21" spans="1:5" s="48" customFormat="1" ht="15">
      <c r="A21" s="46"/>
      <c r="B21" s="49"/>
      <c r="C21" s="163">
        <f>SUM(C15:C20)</f>
        <v>7534</v>
      </c>
      <c r="D21" s="59"/>
      <c r="E21" s="163">
        <f>SUM(E15:E20)</f>
        <v>4919</v>
      </c>
    </row>
    <row r="22" spans="1:5" s="48" customFormat="1" ht="15">
      <c r="A22" s="46"/>
      <c r="B22" s="49"/>
      <c r="C22" s="60"/>
      <c r="D22" s="59"/>
      <c r="E22" s="60"/>
    </row>
    <row r="23" spans="1:5" s="48" customFormat="1" ht="15.75" thickBot="1">
      <c r="A23" s="46" t="s">
        <v>17</v>
      </c>
      <c r="B23" s="49"/>
      <c r="C23" s="164">
        <f>SUM(C12+C21)</f>
        <v>20067</v>
      </c>
      <c r="D23" s="59"/>
      <c r="E23" s="164">
        <f>SUM(E12+E21)</f>
        <v>18371</v>
      </c>
    </row>
    <row r="24" spans="1:5" s="48" customFormat="1" ht="15.75" thickTop="1">
      <c r="A24" s="51"/>
      <c r="B24" s="52"/>
      <c r="C24" s="53"/>
      <c r="D24" s="54"/>
      <c r="E24" s="53"/>
    </row>
    <row r="25" spans="1:5" s="48" customFormat="1" ht="15">
      <c r="A25" s="46" t="s">
        <v>18</v>
      </c>
      <c r="B25" s="47"/>
      <c r="C25" s="62"/>
      <c r="D25" s="63"/>
      <c r="E25" s="62"/>
    </row>
    <row r="26" spans="1:5" s="48" customFormat="1" ht="1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84</v>
      </c>
      <c r="B27" s="65"/>
      <c r="C27" s="62"/>
      <c r="D27" s="63"/>
      <c r="E27" s="62"/>
    </row>
    <row r="28" spans="1:5" s="48" customFormat="1" ht="1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5">
      <c r="A29" s="51" t="s">
        <v>98</v>
      </c>
      <c r="B29" s="52"/>
      <c r="C29" s="53">
        <v>-3089</v>
      </c>
      <c r="D29" s="54"/>
      <c r="E29" s="53">
        <v>-5429</v>
      </c>
    </row>
    <row r="30" spans="1:5" s="48" customFormat="1" ht="17.25" customHeight="1">
      <c r="A30" s="51" t="s">
        <v>20</v>
      </c>
      <c r="B30" s="52"/>
      <c r="C30" s="53">
        <v>8808</v>
      </c>
      <c r="D30" s="54"/>
      <c r="E30" s="53">
        <v>8737</v>
      </c>
    </row>
    <row r="31" spans="1:5" s="48" customFormat="1" ht="17.25" customHeight="1">
      <c r="A31" s="51"/>
      <c r="B31" s="52"/>
      <c r="C31" s="157">
        <f>SUM(C28:C30)</f>
        <v>8123</v>
      </c>
      <c r="D31" s="54"/>
      <c r="E31" s="157">
        <f>SUM(E28:E30)</f>
        <v>5712</v>
      </c>
    </row>
    <row r="32" spans="1:5" s="48" customFormat="1" ht="15">
      <c r="A32" s="51" t="s">
        <v>79</v>
      </c>
      <c r="B32" s="52"/>
      <c r="C32" s="53">
        <v>1179</v>
      </c>
      <c r="D32" s="54"/>
      <c r="E32" s="53">
        <v>916</v>
      </c>
    </row>
    <row r="33" spans="1:5" s="48" customFormat="1" ht="15">
      <c r="A33" s="46" t="s">
        <v>47</v>
      </c>
      <c r="B33" s="49"/>
      <c r="C33" s="163">
        <f>SUM(C31:C32)</f>
        <v>9302</v>
      </c>
      <c r="D33" s="59"/>
      <c r="E33" s="163">
        <f>SUM(E31:E32)</f>
        <v>6628</v>
      </c>
    </row>
    <row r="34" spans="1:5" s="48" customFormat="1" ht="15">
      <c r="A34" s="46"/>
      <c r="B34" s="49"/>
      <c r="C34" s="66"/>
      <c r="D34" s="54"/>
      <c r="E34" s="66"/>
    </row>
    <row r="35" spans="1:5" s="48" customFormat="1" ht="15">
      <c r="A35" s="46" t="s">
        <v>21</v>
      </c>
      <c r="B35" s="49"/>
      <c r="C35" s="53"/>
      <c r="D35" s="59"/>
      <c r="E35" s="53"/>
    </row>
    <row r="36" spans="1:5" s="48" customFormat="1" ht="15">
      <c r="A36" s="46" t="s">
        <v>22</v>
      </c>
      <c r="B36" s="52"/>
      <c r="C36" s="53"/>
      <c r="D36" s="54"/>
      <c r="E36" s="53"/>
    </row>
    <row r="37" spans="1:5" s="48" customFormat="1" ht="15">
      <c r="A37" s="51" t="s">
        <v>99</v>
      </c>
      <c r="B37" s="52"/>
      <c r="C37" s="53">
        <v>7061</v>
      </c>
      <c r="D37" s="54"/>
      <c r="E37" s="53">
        <v>7391</v>
      </c>
    </row>
    <row r="38" spans="1:5" s="48" customFormat="1" ht="15">
      <c r="A38" s="51" t="s">
        <v>127</v>
      </c>
      <c r="B38" s="52"/>
      <c r="C38" s="53">
        <v>225</v>
      </c>
      <c r="D38" s="54"/>
      <c r="E38" s="53">
        <v>367</v>
      </c>
    </row>
    <row r="39" spans="1:5" s="48" customFormat="1" ht="15">
      <c r="A39" s="46"/>
      <c r="B39" s="49"/>
      <c r="C39" s="163">
        <f>SUM(C37:C38)</f>
        <v>7286</v>
      </c>
      <c r="D39" s="163">
        <f>SUM(D37:D38)</f>
        <v>0</v>
      </c>
      <c r="E39" s="163">
        <f>SUM(E37:E38)</f>
        <v>7758</v>
      </c>
    </row>
    <row r="40" spans="1:5" s="48" customFormat="1" ht="15">
      <c r="A40" s="46"/>
      <c r="B40" s="49"/>
      <c r="C40" s="210"/>
      <c r="D40" s="60"/>
      <c r="E40" s="210"/>
    </row>
    <row r="41" spans="1:5" s="48" customFormat="1" ht="15">
      <c r="A41" s="46" t="s">
        <v>138</v>
      </c>
      <c r="B41" s="49"/>
      <c r="C41" s="163"/>
      <c r="D41" s="209"/>
      <c r="E41" s="163"/>
    </row>
    <row r="42" spans="1:5" s="48" customFormat="1" ht="15">
      <c r="A42" s="46"/>
      <c r="B42" s="49"/>
      <c r="C42" s="210"/>
      <c r="D42" s="60"/>
      <c r="E42" s="210"/>
    </row>
    <row r="43" spans="1:5" s="48" customFormat="1" ht="15">
      <c r="A43" s="207" t="s">
        <v>137</v>
      </c>
      <c r="C43" s="208">
        <v>354</v>
      </c>
      <c r="D43" s="68"/>
      <c r="E43" s="163">
        <v>819</v>
      </c>
    </row>
    <row r="44" spans="1:5" s="48" customFormat="1" ht="15">
      <c r="A44" s="46" t="s">
        <v>23</v>
      </c>
      <c r="B44" s="69"/>
      <c r="C44" s="70"/>
      <c r="D44" s="71"/>
      <c r="E44" s="70"/>
    </row>
    <row r="45" spans="1:5" s="48" customFormat="1" ht="15">
      <c r="A45" s="51" t="s">
        <v>117</v>
      </c>
      <c r="B45" s="69"/>
      <c r="C45" s="53">
        <v>355</v>
      </c>
      <c r="D45" s="71"/>
      <c r="E45" s="53">
        <v>358</v>
      </c>
    </row>
    <row r="46" spans="1:5" s="48" customFormat="1" ht="15">
      <c r="A46" s="51" t="s">
        <v>122</v>
      </c>
      <c r="B46" s="69"/>
      <c r="C46" s="53">
        <v>142</v>
      </c>
      <c r="D46" s="71"/>
      <c r="E46" s="53">
        <v>142</v>
      </c>
    </row>
    <row r="47" spans="1:5" s="48" customFormat="1" ht="15">
      <c r="A47" s="51" t="s">
        <v>139</v>
      </c>
      <c r="B47" s="69"/>
      <c r="C47" s="53">
        <v>2</v>
      </c>
      <c r="D47" s="71"/>
      <c r="E47" s="53">
        <v>9</v>
      </c>
    </row>
    <row r="48" spans="1:5" s="48" customFormat="1" ht="15">
      <c r="A48" s="67" t="s">
        <v>85</v>
      </c>
      <c r="B48" s="52"/>
      <c r="C48" s="72">
        <v>1904</v>
      </c>
      <c r="D48" s="54"/>
      <c r="E48" s="72">
        <v>1661</v>
      </c>
    </row>
    <row r="49" spans="1:6" s="48" customFormat="1" ht="15">
      <c r="A49" s="73" t="s">
        <v>24</v>
      </c>
      <c r="B49" s="52"/>
      <c r="C49" s="72">
        <v>576</v>
      </c>
      <c r="D49" s="54"/>
      <c r="E49" s="72">
        <v>460</v>
      </c>
      <c r="F49" s="55"/>
    </row>
    <row r="50" spans="1:5" s="48" customFormat="1" ht="15">
      <c r="A50" s="67" t="s">
        <v>25</v>
      </c>
      <c r="B50" s="52"/>
      <c r="C50" s="72">
        <v>27</v>
      </c>
      <c r="D50" s="54"/>
      <c r="E50" s="72">
        <v>91</v>
      </c>
    </row>
    <row r="51" spans="1:5" s="48" customFormat="1" ht="15">
      <c r="A51" s="67" t="s">
        <v>26</v>
      </c>
      <c r="B51" s="52"/>
      <c r="C51" s="72">
        <v>119</v>
      </c>
      <c r="D51" s="54"/>
      <c r="E51" s="72">
        <v>445</v>
      </c>
    </row>
    <row r="52" spans="1:5" s="48" customFormat="1" ht="15">
      <c r="A52" s="46"/>
      <c r="B52" s="49"/>
      <c r="C52" s="163">
        <f>SUM(C45:C51)</f>
        <v>3125</v>
      </c>
      <c r="D52" s="163"/>
      <c r="E52" s="163">
        <f>SUM(E45:E51)</f>
        <v>3166</v>
      </c>
    </row>
    <row r="53" spans="1:5" ht="10.5" customHeight="1">
      <c r="A53" s="38"/>
      <c r="B53" s="74"/>
      <c r="C53" s="75"/>
      <c r="D53" s="76"/>
      <c r="E53" s="75"/>
    </row>
    <row r="54" spans="1:5" ht="14.25">
      <c r="A54" s="38" t="s">
        <v>27</v>
      </c>
      <c r="B54" s="74"/>
      <c r="C54" s="165">
        <f>C39+C52+C43+C41</f>
        <v>10765</v>
      </c>
      <c r="D54" s="76"/>
      <c r="E54" s="165">
        <f>E39+E52+E43</f>
        <v>11743</v>
      </c>
    </row>
    <row r="55" spans="1:5" ht="15">
      <c r="A55" s="77"/>
      <c r="B55" s="74"/>
      <c r="C55" s="75"/>
      <c r="D55" s="76"/>
      <c r="E55" s="75"/>
    </row>
    <row r="56" spans="1:5" ht="15" thickBot="1">
      <c r="A56" s="38" t="s">
        <v>28</v>
      </c>
      <c r="B56" s="74"/>
      <c r="C56" s="166">
        <f>C33+C54</f>
        <v>20067</v>
      </c>
      <c r="D56" s="76"/>
      <c r="E56" s="166">
        <f>E33+E54+E41</f>
        <v>18371</v>
      </c>
    </row>
    <row r="57" spans="1:5" ht="15.75" thickTop="1">
      <c r="A57" s="42"/>
      <c r="B57" s="78"/>
      <c r="C57" s="78"/>
      <c r="D57" s="78"/>
      <c r="E57" s="79"/>
    </row>
    <row r="58" spans="1:5" ht="15">
      <c r="A58" s="181" t="s">
        <v>143</v>
      </c>
      <c r="B58" s="78"/>
      <c r="C58" s="78"/>
      <c r="D58" s="78"/>
      <c r="E58" s="79"/>
    </row>
    <row r="59" spans="1:5" ht="15">
      <c r="A59" s="42"/>
      <c r="B59" s="78"/>
      <c r="C59" s="78"/>
      <c r="D59" s="78"/>
      <c r="E59" s="79"/>
    </row>
    <row r="60" spans="1:5" ht="14.25">
      <c r="A60" s="80"/>
      <c r="B60" s="80"/>
      <c r="C60" s="80"/>
      <c r="D60" s="80"/>
      <c r="E60" s="80"/>
    </row>
    <row r="61" spans="1:5" s="82" customFormat="1" ht="15">
      <c r="A61" s="13" t="s">
        <v>132</v>
      </c>
      <c r="B61" s="81"/>
      <c r="C61" s="81"/>
      <c r="D61" s="81"/>
      <c r="E61" s="81"/>
    </row>
    <row r="62" spans="1:5" s="82" customFormat="1" ht="1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5">
      <c r="A64" s="13" t="s">
        <v>1</v>
      </c>
      <c r="B64" s="81"/>
      <c r="C64" s="81"/>
      <c r="D64" s="81"/>
      <c r="E64" s="81"/>
    </row>
    <row r="65" spans="1:5" s="82" customFormat="1" ht="15">
      <c r="A65" s="156" t="s">
        <v>106</v>
      </c>
      <c r="B65" s="84"/>
      <c r="C65" s="84"/>
      <c r="D65" s="84"/>
      <c r="E65" s="84"/>
    </row>
    <row r="66" spans="1:5" s="82" customFormat="1" ht="15">
      <c r="A66" s="12"/>
      <c r="B66" s="84"/>
      <c r="C66" s="84"/>
      <c r="D66" s="84"/>
      <c r="E66" s="84"/>
    </row>
    <row r="67" ht="15.75">
      <c r="A67" s="202"/>
    </row>
    <row r="68" ht="15.75">
      <c r="A68" s="202"/>
    </row>
    <row r="69" ht="15.75">
      <c r="A69" s="202"/>
    </row>
    <row r="70" ht="15.75">
      <c r="A70" s="203"/>
    </row>
    <row r="71" ht="15.75">
      <c r="A71" s="203"/>
    </row>
    <row r="72" ht="15.75">
      <c r="A72" s="203"/>
    </row>
    <row r="73" ht="15.75">
      <c r="A73" s="204"/>
    </row>
    <row r="74" ht="15.75">
      <c r="A74" s="204"/>
    </row>
    <row r="75" ht="14.25">
      <c r="A75" s="201"/>
    </row>
    <row r="76" ht="14.2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5">
      <c r="A3" s="182" t="s">
        <v>144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44926</v>
      </c>
      <c r="D5" s="21"/>
      <c r="E5" s="189">
        <v>44561</v>
      </c>
      <c r="F5" s="22"/>
    </row>
    <row r="6" spans="1:6" ht="15">
      <c r="A6" s="3"/>
      <c r="B6" s="21"/>
      <c r="C6" s="190" t="s">
        <v>29</v>
      </c>
      <c r="D6" s="21"/>
      <c r="E6" s="191" t="s">
        <v>115</v>
      </c>
      <c r="F6" s="23"/>
    </row>
    <row r="7" spans="1:6" ht="15">
      <c r="A7" s="4"/>
      <c r="F7" s="25"/>
    </row>
    <row r="8" spans="1:7" ht="15" customHeight="1">
      <c r="A8" s="3" t="s">
        <v>0</v>
      </c>
      <c r="C8" s="18">
        <v>16824</v>
      </c>
      <c r="E8" s="18">
        <v>11992</v>
      </c>
      <c r="G8" s="26"/>
    </row>
    <row r="9" spans="1:5" ht="15">
      <c r="A9" s="3" t="s">
        <v>89</v>
      </c>
      <c r="C9" s="18">
        <v>923</v>
      </c>
      <c r="E9" s="18">
        <v>394</v>
      </c>
    </row>
    <row r="10" spans="1:5" ht="15">
      <c r="A10" s="5" t="s">
        <v>3</v>
      </c>
      <c r="C10" s="18">
        <v>1103</v>
      </c>
      <c r="E10" s="18">
        <v>327</v>
      </c>
    </row>
    <row r="11" spans="1:5" ht="15">
      <c r="A11" s="3" t="s">
        <v>82</v>
      </c>
      <c r="C11" s="18">
        <v>-9209</v>
      </c>
      <c r="E11" s="18">
        <v>-5841</v>
      </c>
    </row>
    <row r="12" spans="1:5" ht="15">
      <c r="A12" s="3" t="s">
        <v>4</v>
      </c>
      <c r="C12" s="18">
        <v>-828</v>
      </c>
      <c r="E12" s="18">
        <v>-671</v>
      </c>
    </row>
    <row r="13" spans="1:5" ht="15">
      <c r="A13" s="3" t="s">
        <v>5</v>
      </c>
      <c r="C13" s="18">
        <v>-4537</v>
      </c>
      <c r="E13" s="18">
        <v>-3752</v>
      </c>
    </row>
    <row r="14" spans="1:5" ht="15">
      <c r="A14" s="3" t="s">
        <v>6</v>
      </c>
      <c r="C14" s="18">
        <v>-1367</v>
      </c>
      <c r="E14" s="18">
        <v>-1520</v>
      </c>
    </row>
    <row r="15" spans="1:5" ht="15">
      <c r="A15" s="3" t="s">
        <v>73</v>
      </c>
      <c r="C15" s="18">
        <v>-525</v>
      </c>
      <c r="E15" s="18">
        <v>-232</v>
      </c>
    </row>
    <row r="16" spans="1:5" ht="15.75" thickBot="1">
      <c r="A16" s="1" t="s">
        <v>62</v>
      </c>
      <c r="C16" s="195">
        <f>SUM(C8:C15)</f>
        <v>2384</v>
      </c>
      <c r="D16" s="25"/>
      <c r="E16" s="195">
        <f>SUM(E8:E15)</f>
        <v>697</v>
      </c>
    </row>
    <row r="17" spans="1:5" ht="1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658</v>
      </c>
      <c r="D18" s="200"/>
      <c r="E18" s="199">
        <v>951</v>
      </c>
    </row>
    <row r="19" spans="1:5" ht="15">
      <c r="A19" s="5" t="s">
        <v>74</v>
      </c>
      <c r="C19" s="18">
        <v>22</v>
      </c>
      <c r="E19" s="18">
        <v>25</v>
      </c>
    </row>
    <row r="20" spans="1:5" ht="15">
      <c r="A20" s="5" t="s">
        <v>75</v>
      </c>
      <c r="C20" s="18">
        <v>-390</v>
      </c>
      <c r="E20" s="18">
        <v>-380</v>
      </c>
    </row>
    <row r="21" spans="1:5" ht="18.75" customHeight="1" thickBot="1">
      <c r="A21" s="1" t="s">
        <v>63</v>
      </c>
      <c r="C21" s="195">
        <f>SUM(C19:C20)</f>
        <v>-368</v>
      </c>
      <c r="D21" s="25"/>
      <c r="E21" s="195">
        <f>SUM(E19:E20)</f>
        <v>-355</v>
      </c>
    </row>
    <row r="22" spans="1:5" ht="15">
      <c r="A22" s="1"/>
      <c r="C22" s="27"/>
      <c r="E22" s="27"/>
    </row>
    <row r="24" spans="1:5" ht="15.75" thickBot="1">
      <c r="A24" s="1" t="s">
        <v>77</v>
      </c>
      <c r="C24" s="195">
        <f>C16+C18+C21</f>
        <v>2674</v>
      </c>
      <c r="D24" s="195">
        <f>D16+D18+D21</f>
        <v>0</v>
      </c>
      <c r="E24" s="195">
        <f>E16+E18+E21</f>
        <v>1293</v>
      </c>
    </row>
    <row r="25" ht="15">
      <c r="A25" s="3" t="s">
        <v>78</v>
      </c>
    </row>
    <row r="26" spans="1:6" ht="15.75" thickBot="1">
      <c r="A26" s="1" t="s">
        <v>2</v>
      </c>
      <c r="C26" s="195">
        <f>SUM(C24:C25)</f>
        <v>2674</v>
      </c>
      <c r="D26" s="25"/>
      <c r="E26" s="195">
        <f>SUM(E24:E25)</f>
        <v>1293</v>
      </c>
      <c r="F26" s="25"/>
    </row>
    <row r="27" spans="1:6" ht="15">
      <c r="A27" s="3" t="s">
        <v>76</v>
      </c>
      <c r="E27" s="27"/>
      <c r="F27" s="25"/>
    </row>
    <row r="28" spans="1:6" ht="15.75" thickBot="1">
      <c r="A28" s="2" t="s">
        <v>72</v>
      </c>
      <c r="B28" s="25"/>
      <c r="C28" s="33">
        <f>SUM(C26:C27)</f>
        <v>2674</v>
      </c>
      <c r="D28" s="28"/>
      <c r="E28" s="33">
        <f>SUM(E26:E27)</f>
        <v>1293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5.7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2674</v>
      </c>
      <c r="D32" s="28"/>
      <c r="E32" s="33">
        <f>SUM(E28+E30)</f>
        <v>1293</v>
      </c>
    </row>
    <row r="33" spans="1:5" ht="15.75" thickTop="1">
      <c r="A33" s="2"/>
      <c r="B33" s="30"/>
      <c r="C33" s="29"/>
      <c r="D33" s="28"/>
      <c r="E33" s="29"/>
    </row>
    <row r="34" spans="1:5" ht="15">
      <c r="A34" s="2" t="s">
        <v>114</v>
      </c>
      <c r="B34" s="30"/>
      <c r="C34" s="29"/>
      <c r="D34" s="28"/>
      <c r="E34" s="29"/>
    </row>
    <row r="35" spans="1:5" ht="15">
      <c r="A35" s="3" t="s">
        <v>80</v>
      </c>
      <c r="B35" s="30"/>
      <c r="C35" s="31">
        <v>2411</v>
      </c>
      <c r="D35" s="30"/>
      <c r="E35" s="205">
        <v>1066</v>
      </c>
    </row>
    <row r="36" spans="1:5" ht="15">
      <c r="A36" s="3" t="s">
        <v>81</v>
      </c>
      <c r="B36" s="30"/>
      <c r="C36" s="31">
        <v>263</v>
      </c>
      <c r="D36" s="30"/>
      <c r="E36" s="31">
        <v>227</v>
      </c>
    </row>
    <row r="37" spans="1:5" ht="15.75" thickBot="1">
      <c r="A37" s="2"/>
      <c r="B37" s="30"/>
      <c r="C37" s="33">
        <f>SUM(C35:C36)</f>
        <v>2674</v>
      </c>
      <c r="D37" s="28"/>
      <c r="E37" s="33">
        <f>SUM(E35:E36)</f>
        <v>1293</v>
      </c>
    </row>
    <row r="38" spans="1:5" ht="15.75" thickTop="1">
      <c r="A38" s="2"/>
      <c r="B38" s="30"/>
      <c r="C38" s="29"/>
      <c r="D38" s="28"/>
      <c r="E38" s="29"/>
    </row>
    <row r="39" spans="1:5" ht="15">
      <c r="A39" s="2" t="s">
        <v>95</v>
      </c>
      <c r="B39" s="30"/>
      <c r="C39" s="29"/>
      <c r="D39" s="28"/>
      <c r="E39" s="29"/>
    </row>
    <row r="40" spans="1:5" ht="15">
      <c r="A40" s="3" t="s">
        <v>80</v>
      </c>
      <c r="B40" s="30"/>
      <c r="C40" s="31">
        <v>2411</v>
      </c>
      <c r="D40" s="30"/>
      <c r="E40" s="31">
        <v>1066</v>
      </c>
    </row>
    <row r="41" spans="1:5" ht="15">
      <c r="A41" s="3" t="s">
        <v>81</v>
      </c>
      <c r="B41" s="30"/>
      <c r="C41" s="31">
        <v>263</v>
      </c>
      <c r="D41" s="30"/>
      <c r="E41" s="31">
        <v>227</v>
      </c>
    </row>
    <row r="42" spans="1:5" ht="15.75" thickBot="1">
      <c r="A42" s="2"/>
      <c r="B42" s="30"/>
      <c r="C42" s="33">
        <f>SUM(C40:C41)</f>
        <v>2674</v>
      </c>
      <c r="D42" s="28"/>
      <c r="E42" s="33">
        <f>SUM(E40:E41)</f>
        <v>1293</v>
      </c>
    </row>
    <row r="43" spans="1:5" ht="15.7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5">
      <c r="A52" s="10"/>
    </row>
    <row r="53" ht="15">
      <c r="A53" s="14" t="s">
        <v>1</v>
      </c>
    </row>
    <row r="54" ht="15">
      <c r="A54" s="154" t="s">
        <v>105</v>
      </c>
    </row>
    <row r="55" ht="15">
      <c r="A55" s="8"/>
    </row>
    <row r="56" ht="15.75">
      <c r="A56" s="202"/>
    </row>
    <row r="57" ht="15.75">
      <c r="A57" s="202"/>
    </row>
    <row r="58" ht="15.75">
      <c r="A58" s="202"/>
    </row>
    <row r="59" ht="15.75">
      <c r="A59" s="203"/>
    </row>
    <row r="60" ht="15.75">
      <c r="A60" s="203"/>
    </row>
    <row r="61" ht="15.75">
      <c r="A61" s="203"/>
    </row>
    <row r="62" ht="15.75">
      <c r="A62" s="204"/>
    </row>
    <row r="63" ht="15.7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tabSelected="1" zoomScalePageLayoutView="0" workbookViewId="0" topLeftCell="A22">
      <selection activeCell="B29" sqref="B29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5">
      <c r="A3" s="184" t="s">
        <v>144</v>
      </c>
      <c r="B3" s="92"/>
      <c r="C3" s="92"/>
      <c r="D3" s="92"/>
      <c r="E3" s="92"/>
    </row>
    <row r="4" spans="1:5" ht="15">
      <c r="A4" s="96"/>
      <c r="B4" s="176">
        <v>44926</v>
      </c>
      <c r="C4" s="97"/>
      <c r="D4" s="176">
        <v>44561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5">
      <c r="A6" s="96"/>
      <c r="B6" s="102"/>
      <c r="C6" s="101"/>
      <c r="D6" s="102"/>
      <c r="E6" s="101"/>
    </row>
    <row r="7" spans="1:5" ht="15">
      <c r="A7" s="103" t="s">
        <v>30</v>
      </c>
      <c r="B7" s="105"/>
      <c r="C7" s="104"/>
      <c r="D7" s="105"/>
      <c r="E7" s="104"/>
    </row>
    <row r="8" spans="1:5" ht="15">
      <c r="A8" s="106" t="s">
        <v>31</v>
      </c>
      <c r="B8" s="107">
        <v>17482</v>
      </c>
      <c r="C8" s="104"/>
      <c r="D8" s="107">
        <v>12447</v>
      </c>
      <c r="E8" s="104"/>
    </row>
    <row r="9" spans="1:5" ht="15">
      <c r="A9" s="106" t="s">
        <v>32</v>
      </c>
      <c r="B9" s="107">
        <v>-11897</v>
      </c>
      <c r="C9" s="104"/>
      <c r="D9" s="107">
        <v>-8476</v>
      </c>
      <c r="E9" s="104"/>
    </row>
    <row r="10" spans="1:5" ht="15">
      <c r="A10" s="106" t="s">
        <v>87</v>
      </c>
      <c r="B10" s="107">
        <v>-4820</v>
      </c>
      <c r="C10" s="104"/>
      <c r="D10" s="107">
        <v>-2787</v>
      </c>
      <c r="E10" s="104"/>
    </row>
    <row r="11" spans="1:5" s="108" customFormat="1" ht="15">
      <c r="A11" s="106" t="s">
        <v>125</v>
      </c>
      <c r="B11" s="107">
        <v>1916</v>
      </c>
      <c r="C11" s="104"/>
      <c r="D11" s="107">
        <v>243</v>
      </c>
      <c r="E11" s="104"/>
    </row>
    <row r="12" spans="1:5" s="108" customFormat="1" ht="15">
      <c r="A12" s="106" t="s">
        <v>119</v>
      </c>
      <c r="B12" s="107">
        <v>-13</v>
      </c>
      <c r="C12" s="104"/>
      <c r="D12" s="107">
        <v>0</v>
      </c>
      <c r="E12" s="104"/>
    </row>
    <row r="13" spans="1:5" s="108" customFormat="1" ht="30">
      <c r="A13" s="106" t="s">
        <v>110</v>
      </c>
      <c r="B13" s="107">
        <v>-13</v>
      </c>
      <c r="C13" s="104"/>
      <c r="D13" s="107">
        <v>-4</v>
      </c>
      <c r="E13" s="104"/>
    </row>
    <row r="14" spans="1:5" s="108" customFormat="1" ht="15">
      <c r="A14" s="106" t="s">
        <v>33</v>
      </c>
      <c r="B14" s="107">
        <v>-39</v>
      </c>
      <c r="C14" s="104"/>
      <c r="D14" s="107">
        <v>-29</v>
      </c>
      <c r="E14" s="104"/>
    </row>
    <row r="15" spans="1:5" ht="15">
      <c r="A15" s="106" t="s">
        <v>34</v>
      </c>
      <c r="B15" s="107">
        <v>-742</v>
      </c>
      <c r="C15" s="104"/>
      <c r="D15" s="107">
        <v>-123</v>
      </c>
      <c r="E15" s="104"/>
    </row>
    <row r="16" spans="1:5" s="108" customFormat="1" ht="17.25" customHeight="1">
      <c r="A16" s="103" t="s">
        <v>65</v>
      </c>
      <c r="B16" s="109">
        <f>SUM(B8:B15)</f>
        <v>1874</v>
      </c>
      <c r="C16" s="104"/>
      <c r="D16" s="109">
        <f>SUM(D8:D15)</f>
        <v>1271</v>
      </c>
      <c r="E16" s="104"/>
    </row>
    <row r="17" spans="1:5" s="108" customFormat="1" ht="15">
      <c r="A17" s="103"/>
      <c r="B17" s="105"/>
      <c r="C17" s="104"/>
      <c r="D17" s="105"/>
      <c r="E17" s="104"/>
    </row>
    <row r="18" spans="1:5" s="108" customFormat="1" ht="15">
      <c r="A18" s="110" t="s">
        <v>35</v>
      </c>
      <c r="B18" s="105"/>
      <c r="C18" s="104"/>
      <c r="D18" s="105"/>
      <c r="E18" s="104"/>
    </row>
    <row r="19" spans="1:5" ht="15">
      <c r="A19" s="106" t="s">
        <v>36</v>
      </c>
      <c r="B19" s="107">
        <v>-420</v>
      </c>
      <c r="C19" s="104"/>
      <c r="D19" s="107">
        <v>-145</v>
      </c>
      <c r="E19" s="104"/>
    </row>
    <row r="20" spans="1:5" ht="15">
      <c r="A20" s="111" t="s">
        <v>37</v>
      </c>
      <c r="B20" s="107">
        <v>0</v>
      </c>
      <c r="C20" s="104"/>
      <c r="D20" s="107">
        <v>0</v>
      </c>
      <c r="E20" s="104"/>
    </row>
    <row r="21" spans="1:5" ht="1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-420</v>
      </c>
      <c r="C22" s="104"/>
      <c r="D22" s="109">
        <f>SUM(D19:D21)</f>
        <v>-145</v>
      </c>
      <c r="E22" s="104"/>
    </row>
    <row r="23" spans="1:5" ht="15">
      <c r="A23" s="106"/>
      <c r="B23" s="105"/>
      <c r="C23" s="104"/>
      <c r="D23" s="105"/>
      <c r="E23" s="104"/>
    </row>
    <row r="24" spans="1:5" ht="15">
      <c r="A24" s="110" t="s">
        <v>38</v>
      </c>
      <c r="B24" s="112"/>
      <c r="C24" s="104"/>
      <c r="D24" s="112"/>
      <c r="E24" s="104"/>
    </row>
    <row r="25" spans="1:5" ht="15">
      <c r="A25" s="106" t="s">
        <v>120</v>
      </c>
      <c r="B25" s="107">
        <v>11691</v>
      </c>
      <c r="C25" s="104"/>
      <c r="D25" s="107">
        <v>8186</v>
      </c>
      <c r="E25" s="104"/>
    </row>
    <row r="26" spans="1:5" ht="15">
      <c r="A26" s="106" t="s">
        <v>121</v>
      </c>
      <c r="B26" s="107">
        <v>-11835</v>
      </c>
      <c r="C26" s="104"/>
      <c r="D26" s="107">
        <v>-8118</v>
      </c>
      <c r="E26" s="104"/>
    </row>
    <row r="27" spans="1:5" ht="15">
      <c r="A27" s="106" t="s">
        <v>112</v>
      </c>
      <c r="B27" s="107">
        <v>-330</v>
      </c>
      <c r="C27" s="104"/>
      <c r="D27" s="107">
        <v>-436</v>
      </c>
      <c r="E27" s="104"/>
    </row>
    <row r="28" spans="1:5" ht="15">
      <c r="A28" s="113" t="s">
        <v>39</v>
      </c>
      <c r="B28" s="107">
        <v>-303</v>
      </c>
      <c r="C28" s="104"/>
      <c r="D28" s="107">
        <v>-479</v>
      </c>
      <c r="E28" s="104"/>
    </row>
    <row r="29" spans="1:5" ht="15">
      <c r="A29" s="113" t="s">
        <v>124</v>
      </c>
      <c r="B29" s="107">
        <v>-16</v>
      </c>
      <c r="C29" s="104"/>
      <c r="D29" s="107">
        <v>136</v>
      </c>
      <c r="E29" s="104"/>
    </row>
    <row r="30" spans="1:5" s="108" customFormat="1" ht="15">
      <c r="A30" s="114" t="s">
        <v>40</v>
      </c>
      <c r="B30" s="109">
        <f>SUM(B25:B29)</f>
        <v>-793</v>
      </c>
      <c r="C30" s="104"/>
      <c r="D30" s="109">
        <f>SUM(D25:D29)</f>
        <v>-711</v>
      </c>
      <c r="E30" s="104"/>
    </row>
    <row r="31" spans="1:5" ht="15">
      <c r="A31" s="113"/>
      <c r="B31" s="107"/>
      <c r="C31" s="104"/>
      <c r="D31" s="107"/>
      <c r="E31" s="104"/>
    </row>
    <row r="32" spans="1:5" ht="29.25">
      <c r="A32" s="115" t="s">
        <v>41</v>
      </c>
      <c r="B32" s="116">
        <f>B30+B22+B16</f>
        <v>661</v>
      </c>
      <c r="C32" s="104"/>
      <c r="D32" s="116">
        <f>D30+D22+D16</f>
        <v>415</v>
      </c>
      <c r="E32" s="104"/>
    </row>
    <row r="33" spans="1:5" ht="15">
      <c r="A33" s="113"/>
      <c r="B33" s="105"/>
      <c r="C33" s="104"/>
      <c r="D33" s="105"/>
      <c r="E33" s="104"/>
    </row>
    <row r="34" spans="1:5" s="108" customFormat="1" ht="15">
      <c r="A34" s="113" t="s">
        <v>42</v>
      </c>
      <c r="B34" s="107">
        <v>597</v>
      </c>
      <c r="C34" s="104"/>
      <c r="D34" s="107">
        <v>182</v>
      </c>
      <c r="E34" s="104"/>
    </row>
    <row r="35" spans="1:5" s="108" customFormat="1" ht="15">
      <c r="A35" s="113"/>
      <c r="B35" s="117"/>
      <c r="C35" s="104"/>
      <c r="D35" s="117"/>
      <c r="E35" s="104"/>
    </row>
    <row r="36" spans="1:5" ht="15.75" thickBot="1">
      <c r="A36" s="186" t="s">
        <v>146</v>
      </c>
      <c r="B36" s="118">
        <f>B34+B32</f>
        <v>1258</v>
      </c>
      <c r="C36" s="104"/>
      <c r="D36" s="118">
        <f>D34+D32</f>
        <v>597</v>
      </c>
      <c r="E36" s="104"/>
    </row>
    <row r="37" spans="1:5" ht="15.75" thickTop="1">
      <c r="A37" s="119"/>
      <c r="B37" s="121"/>
      <c r="C37" s="120"/>
      <c r="D37" s="121"/>
      <c r="E37" s="120"/>
    </row>
    <row r="38" spans="1:5" ht="15">
      <c r="A38" s="119"/>
      <c r="B38" s="121"/>
      <c r="C38" s="120"/>
      <c r="D38" s="121"/>
      <c r="E38" s="120"/>
    </row>
    <row r="39" spans="1:5" ht="15">
      <c r="A39" s="185" t="s">
        <v>143</v>
      </c>
      <c r="B39" s="121"/>
      <c r="C39" s="120"/>
      <c r="D39" s="121"/>
      <c r="E39" s="120"/>
    </row>
    <row r="40" spans="1:5" ht="15">
      <c r="A40" s="168" t="s">
        <v>113</v>
      </c>
      <c r="B40" s="104"/>
      <c r="C40" s="104"/>
      <c r="D40" s="105"/>
      <c r="E40" s="104"/>
    </row>
    <row r="41" spans="1:5" ht="15">
      <c r="A41" s="169"/>
      <c r="B41" s="104"/>
      <c r="C41" s="104"/>
      <c r="D41" s="105"/>
      <c r="E41" s="104"/>
    </row>
    <row r="42" spans="1:5" ht="15">
      <c r="A42" s="169"/>
      <c r="B42" s="104"/>
      <c r="C42" s="104"/>
      <c r="D42" s="105"/>
      <c r="E42" s="104"/>
    </row>
    <row r="43" ht="15">
      <c r="A43" s="13" t="s">
        <v>134</v>
      </c>
    </row>
    <row r="44" ht="15">
      <c r="A44" s="170" t="s">
        <v>135</v>
      </c>
    </row>
    <row r="45" ht="15">
      <c r="A45" s="171"/>
    </row>
    <row r="46" ht="15">
      <c r="A46" s="13" t="str">
        <f>'[1]IS'!A49</f>
        <v>Гл. счетоводител (Съставител):</v>
      </c>
    </row>
    <row r="47" ht="15">
      <c r="A47" s="170" t="s">
        <v>111</v>
      </c>
    </row>
    <row r="48" ht="15">
      <c r="A48" s="125"/>
    </row>
    <row r="49" spans="1:5" ht="15.75">
      <c r="A49" s="202"/>
      <c r="B49" s="126"/>
      <c r="C49" s="126"/>
      <c r="D49" s="126"/>
      <c r="E49" s="126"/>
    </row>
    <row r="50" ht="15.75">
      <c r="A50" s="202"/>
    </row>
    <row r="51" ht="15.75">
      <c r="A51" s="202"/>
    </row>
    <row r="52" ht="15.75">
      <c r="A52" s="203"/>
    </row>
    <row r="53" ht="15.75">
      <c r="A53" s="203"/>
    </row>
    <row r="54" ht="15.75">
      <c r="A54" s="203"/>
    </row>
    <row r="55" ht="15.75">
      <c r="A55" s="204"/>
    </row>
    <row r="56" ht="15.75">
      <c r="A56" s="204"/>
    </row>
    <row r="57" ht="1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zoomScale="73" zoomScaleNormal="73" zoomScaleSheetLayoutView="50" zoomScalePageLayoutView="0" workbookViewId="0" topLeftCell="A13">
      <selection activeCell="AB27" sqref="AB27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5" thickBot="1">
      <c r="A10" s="187" t="s">
        <v>140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9031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-7110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4662</v>
      </c>
      <c r="U10" s="146">
        <f>SUM(U9:U9)</f>
        <v>0</v>
      </c>
      <c r="V10" s="146">
        <f>SUM(V9:V9)</f>
        <v>0</v>
      </c>
      <c r="W10" s="146">
        <v>705</v>
      </c>
      <c r="X10" s="146">
        <f>SUM(X9:X9)</f>
        <v>0</v>
      </c>
      <c r="Y10" s="146"/>
      <c r="Z10" s="146">
        <v>5367</v>
      </c>
      <c r="AA10" s="146">
        <f>SUM(AA9:AA9)</f>
        <v>0</v>
      </c>
    </row>
    <row r="11" spans="1:27" s="145" customFormat="1" ht="15.75" thickTop="1">
      <c r="A11" s="196" t="s">
        <v>104</v>
      </c>
      <c r="B11" s="144"/>
      <c r="AA11" s="167"/>
    </row>
    <row r="12" spans="1:27" s="145" customFormat="1" ht="1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9031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-7110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4662</v>
      </c>
      <c r="U12" s="146">
        <f t="shared" si="0"/>
        <v>0</v>
      </c>
      <c r="V12" s="146">
        <f t="shared" si="0"/>
        <v>0</v>
      </c>
      <c r="W12" s="146">
        <f t="shared" si="0"/>
        <v>705</v>
      </c>
      <c r="X12" s="146">
        <f t="shared" si="0"/>
        <v>0</v>
      </c>
      <c r="Y12" s="146"/>
      <c r="Z12" s="146">
        <f>Z10+Z11</f>
        <v>5367</v>
      </c>
      <c r="AA12" s="167"/>
    </row>
    <row r="13" spans="1:27" s="145" customFormat="1" ht="15.7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5">
      <c r="A15" s="159" t="s">
        <v>129</v>
      </c>
      <c r="B15" s="159"/>
      <c r="E15" s="160"/>
      <c r="F15" s="145">
        <v>19</v>
      </c>
      <c r="H15" s="160"/>
      <c r="K15" s="160"/>
      <c r="N15" s="160"/>
      <c r="O15" s="145">
        <v>-19</v>
      </c>
      <c r="Q15" s="160"/>
      <c r="AA15" s="167"/>
    </row>
    <row r="16" spans="1:27" s="145" customFormat="1" ht="15">
      <c r="A16" s="159" t="s">
        <v>108</v>
      </c>
      <c r="B16" s="161"/>
      <c r="E16" s="160"/>
      <c r="H16" s="160"/>
      <c r="K16" s="160"/>
      <c r="N16" s="160"/>
      <c r="O16" s="145">
        <v>919</v>
      </c>
      <c r="Q16" s="160"/>
      <c r="T16" s="145">
        <v>919</v>
      </c>
      <c r="W16" s="145">
        <v>210</v>
      </c>
      <c r="Z16" s="145">
        <v>1129</v>
      </c>
      <c r="AA16" s="167"/>
    </row>
    <row r="17" spans="1:27" s="145" customFormat="1" ht="15">
      <c r="A17" s="159" t="s">
        <v>104</v>
      </c>
      <c r="B17" s="161" t="s">
        <v>52</v>
      </c>
      <c r="E17" s="160"/>
      <c r="H17" s="160"/>
      <c r="I17" s="145">
        <v>-782</v>
      </c>
      <c r="K17" s="160"/>
      <c r="L17" s="145">
        <v>132</v>
      </c>
      <c r="N17" s="160"/>
      <c r="O17" s="145">
        <v>781</v>
      </c>
      <c r="Q17" s="160"/>
      <c r="T17" s="145">
        <v>131</v>
      </c>
      <c r="W17" s="145">
        <v>1</v>
      </c>
      <c r="Z17" s="145">
        <v>132</v>
      </c>
      <c r="AA17" s="167"/>
    </row>
    <row r="18" spans="1:27" s="145" customFormat="1" ht="1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5" thickBot="1">
      <c r="A20" s="187" t="s">
        <v>141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251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8249</v>
      </c>
      <c r="J20" s="146">
        <f t="shared" si="1"/>
        <v>0</v>
      </c>
      <c r="K20" s="146">
        <f t="shared" si="1"/>
        <v>0</v>
      </c>
      <c r="L20" s="146">
        <f t="shared" si="1"/>
        <v>237</v>
      </c>
      <c r="M20" s="146">
        <f t="shared" si="1"/>
        <v>0</v>
      </c>
      <c r="N20" s="146">
        <f t="shared" si="1"/>
        <v>0</v>
      </c>
      <c r="O20" s="146">
        <f t="shared" si="1"/>
        <v>-5429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5712</v>
      </c>
      <c r="U20" s="146">
        <f t="shared" si="1"/>
        <v>0</v>
      </c>
      <c r="V20" s="146">
        <f t="shared" si="1"/>
        <v>0</v>
      </c>
      <c r="W20" s="146">
        <f t="shared" si="1"/>
        <v>916</v>
      </c>
      <c r="X20" s="146">
        <f t="shared" si="1"/>
        <v>0</v>
      </c>
      <c r="Y20" s="146"/>
      <c r="Z20" s="146">
        <f>SUM(Z12:Z19)</f>
        <v>6628</v>
      </c>
      <c r="AA20" s="146">
        <f>SUM(AA12:AA19)</f>
        <v>0</v>
      </c>
    </row>
    <row r="21" spans="1:27" s="145" customFormat="1" ht="15.75" thickTop="1">
      <c r="A21" s="196" t="s">
        <v>104</v>
      </c>
      <c r="B21" s="144"/>
      <c r="AA21" s="167"/>
    </row>
    <row r="22" spans="1:27" s="145" customFormat="1" ht="1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251</v>
      </c>
      <c r="G22" s="146">
        <f t="shared" si="2"/>
        <v>0</v>
      </c>
      <c r="H22" s="146">
        <f t="shared" si="2"/>
        <v>0</v>
      </c>
      <c r="I22" s="146">
        <f t="shared" si="2"/>
        <v>8249</v>
      </c>
      <c r="J22" s="146">
        <f t="shared" si="2"/>
        <v>0</v>
      </c>
      <c r="K22" s="146">
        <f t="shared" si="2"/>
        <v>0</v>
      </c>
      <c r="L22" s="146">
        <f t="shared" si="2"/>
        <v>237</v>
      </c>
      <c r="M22" s="146">
        <f t="shared" si="2"/>
        <v>0</v>
      </c>
      <c r="N22" s="146">
        <f t="shared" si="2"/>
        <v>0</v>
      </c>
      <c r="O22" s="146">
        <f t="shared" si="2"/>
        <v>-5429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5712</v>
      </c>
      <c r="U22" s="146">
        <f t="shared" si="2"/>
        <v>0</v>
      </c>
      <c r="V22" s="146">
        <f t="shared" si="2"/>
        <v>0</v>
      </c>
      <c r="W22" s="146">
        <f t="shared" si="2"/>
        <v>916</v>
      </c>
      <c r="X22" s="146">
        <f t="shared" si="2"/>
        <v>0</v>
      </c>
      <c r="Y22" s="146"/>
      <c r="Z22" s="146">
        <f>Z20+Z21</f>
        <v>6628</v>
      </c>
      <c r="AA22" s="167"/>
    </row>
    <row r="23" spans="1:27" s="145" customFormat="1" ht="15.7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5">
      <c r="A25" s="159" t="s">
        <v>129</v>
      </c>
      <c r="B25" s="159"/>
      <c r="E25" s="160"/>
      <c r="F25" s="145">
        <v>71</v>
      </c>
      <c r="H25" s="160"/>
      <c r="K25" s="160"/>
      <c r="N25" s="160"/>
      <c r="O25" s="145">
        <v>-71</v>
      </c>
      <c r="Q25" s="160"/>
      <c r="AA25" s="167"/>
    </row>
    <row r="26" spans="1:27" s="145" customFormat="1" ht="15">
      <c r="A26" s="159" t="s">
        <v>108</v>
      </c>
      <c r="B26" s="161"/>
      <c r="E26" s="160"/>
      <c r="H26" s="160"/>
      <c r="K26" s="160"/>
      <c r="N26" s="160"/>
      <c r="O26" s="145">
        <v>2411</v>
      </c>
      <c r="Q26" s="160"/>
      <c r="T26" s="145">
        <v>2411</v>
      </c>
      <c r="W26" s="145">
        <v>263</v>
      </c>
      <c r="Z26" s="145">
        <v>2674</v>
      </c>
      <c r="AA26" s="167"/>
    </row>
    <row r="27" spans="1:27" s="145" customFormat="1" ht="1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5" thickBot="1">
      <c r="A30" s="187" t="s">
        <v>148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8249</v>
      </c>
      <c r="J30" s="146">
        <f t="shared" si="3"/>
        <v>0</v>
      </c>
      <c r="K30" s="146">
        <f t="shared" si="3"/>
        <v>0</v>
      </c>
      <c r="L30" s="146">
        <f t="shared" si="3"/>
        <v>237</v>
      </c>
      <c r="M30" s="146">
        <f t="shared" si="3"/>
        <v>0</v>
      </c>
      <c r="N30" s="146">
        <f t="shared" si="3"/>
        <v>0</v>
      </c>
      <c r="O30" s="146">
        <f t="shared" si="3"/>
        <v>-3089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8123</v>
      </c>
      <c r="U30" s="146">
        <f t="shared" si="3"/>
        <v>0</v>
      </c>
      <c r="V30" s="146">
        <f t="shared" si="3"/>
        <v>0</v>
      </c>
      <c r="W30" s="146">
        <f t="shared" si="3"/>
        <v>1179</v>
      </c>
      <c r="X30" s="146">
        <f t="shared" si="3"/>
        <v>0</v>
      </c>
      <c r="Y30" s="146"/>
      <c r="Z30" s="146">
        <f>SUM(Z22:Z29)</f>
        <v>9302</v>
      </c>
      <c r="AA30" s="167"/>
    </row>
    <row r="31" spans="1:17" s="145" customFormat="1" ht="15.75" thickTop="1">
      <c r="A31" s="144"/>
      <c r="B31" s="144"/>
      <c r="E31" s="160"/>
      <c r="H31" s="160"/>
      <c r="K31" s="160"/>
      <c r="N31" s="160"/>
      <c r="Q31" s="160"/>
    </row>
    <row r="32" spans="1:17" s="178" customFormat="1" ht="15">
      <c r="A32" s="177"/>
      <c r="B32" s="177"/>
      <c r="E32" s="179"/>
      <c r="H32" s="179"/>
      <c r="K32" s="179"/>
      <c r="N32" s="179"/>
      <c r="Q32" s="179"/>
    </row>
    <row r="33" spans="1:27" s="145" customFormat="1" ht="15">
      <c r="A33" s="188" t="s">
        <v>149</v>
      </c>
      <c r="B33" s="144"/>
      <c r="E33" s="160"/>
      <c r="H33" s="160"/>
      <c r="K33" s="160"/>
      <c r="N33" s="160"/>
      <c r="Q33" s="160"/>
      <c r="AA33" s="167"/>
    </row>
    <row r="34" spans="1:27" s="145" customFormat="1" ht="15">
      <c r="A34" s="172"/>
      <c r="B34" s="144"/>
      <c r="E34" s="160"/>
      <c r="H34" s="160"/>
      <c r="K34" s="160"/>
      <c r="N34" s="160"/>
      <c r="Q34" s="160"/>
      <c r="AA34" s="167"/>
    </row>
    <row r="35" spans="1:2" ht="15">
      <c r="A35" s="173" t="s">
        <v>132</v>
      </c>
      <c r="B35" s="80" t="s">
        <v>90</v>
      </c>
    </row>
    <row r="36" spans="1:2" ht="15">
      <c r="A36" s="173" t="s">
        <v>136</v>
      </c>
      <c r="B36" s="124"/>
    </row>
    <row r="37" spans="1:2" ht="15">
      <c r="A37" s="174"/>
      <c r="B37" s="83"/>
    </row>
    <row r="38" spans="1:2" ht="15">
      <c r="A38" s="175" t="s">
        <v>46</v>
      </c>
      <c r="B38" s="11" t="s">
        <v>50</v>
      </c>
    </row>
    <row r="39" spans="1:2" ht="15">
      <c r="A39" s="206" t="s">
        <v>109</v>
      </c>
      <c r="B39" s="14"/>
    </row>
    <row r="40" spans="1:2" ht="15">
      <c r="A40" s="12"/>
      <c r="B40" s="12"/>
    </row>
    <row r="41" spans="1:2" ht="15.75">
      <c r="A41" s="202"/>
      <c r="B41" s="150"/>
    </row>
    <row r="42" spans="1:2" ht="15.75">
      <c r="A42" s="202"/>
      <c r="B42" s="151"/>
    </row>
    <row r="43" ht="15.75">
      <c r="A43" s="202"/>
    </row>
    <row r="44" ht="15.75">
      <c r="A44" s="203"/>
    </row>
    <row r="45" ht="15.75">
      <c r="A45" s="203"/>
    </row>
    <row r="46" ht="15.75">
      <c r="A46" s="203"/>
    </row>
    <row r="47" ht="15.75">
      <c r="A47" s="204"/>
    </row>
    <row r="48" ht="15.75">
      <c r="A48" s="204"/>
    </row>
    <row r="51" spans="1:2" ht="15">
      <c r="A51" s="152"/>
      <c r="B51" s="152"/>
    </row>
  </sheetData>
  <sheetProtection/>
  <mergeCells count="22"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  <mergeCell ref="U6:U7"/>
    <mergeCell ref="X6:X7"/>
    <mergeCell ref="I3:I4"/>
    <mergeCell ref="J3:J4"/>
    <mergeCell ref="I6:I7"/>
    <mergeCell ref="J6:J7"/>
    <mergeCell ref="C6:C7"/>
    <mergeCell ref="D6:D7"/>
    <mergeCell ref="F6:F7"/>
    <mergeCell ref="G6:G7"/>
    <mergeCell ref="L3:L4"/>
    <mergeCell ref="M3:M4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Emilia Marinova</cp:lastModifiedBy>
  <cp:lastPrinted>2023-02-20T14:02:27Z</cp:lastPrinted>
  <dcterms:created xsi:type="dcterms:W3CDTF">2003-02-07T14:36:34Z</dcterms:created>
  <dcterms:modified xsi:type="dcterms:W3CDTF">2023-02-21T12:20:37Z</dcterms:modified>
  <cp:category/>
  <cp:version/>
  <cp:contentType/>
  <cp:contentStatus/>
</cp:coreProperties>
</file>