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95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</definedNames>
  <calcPr fullCalcOnLoad="1"/>
</workbook>
</file>

<file path=xl/sharedStrings.xml><?xml version="1.0" encoding="utf-8"?>
<sst xmlns="http://schemas.openxmlformats.org/spreadsheetml/2006/main" count="163" uniqueCount="131">
  <si>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</si>
  <si>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</si>
  <si>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</si>
  <si>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</si>
  <si>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</si>
  <si>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</si>
  <si>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</si>
  <si>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</si>
  <si>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</si>
  <si>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</si>
  <si>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</si>
  <si>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</si>
  <si>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</si>
  <si>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</si>
  <si>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</si>
  <si>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</si>
  <si>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</si>
  <si>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</si>
  <si>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</si>
  <si>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</si>
  <si>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</si>
  <si>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</si>
  <si>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</si>
  <si>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</si>
  <si>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</si>
  <si>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</si>
  <si>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</si>
  <si>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</si>
  <si>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</si>
  <si>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</si>
  <si>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</si>
  <si>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</si>
  <si>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</si>
  <si>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</si>
  <si>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</si>
  <si>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</si>
  <si>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</si>
  <si>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</si>
  <si>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</si>
  <si>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</si>
  <si>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</si>
  <si>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</si>
  <si>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</si>
  <si>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</si>
  <si>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</si>
  <si>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</si>
  <si>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</si>
  <si>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</si>
  <si>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</si>
  <si>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</si>
  <si>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</si>
  <si>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</si>
  <si>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</si>
  <si>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</si>
  <si>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</si>
  <si>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</si>
  <si>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</si>
  <si>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</si>
  <si>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</si>
  <si>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</si>
  <si>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</si>
  <si>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</si>
  <si>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</si>
  <si>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</si>
  <si>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</si>
  <si>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</si>
  <si>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</si>
  <si>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</si>
  <si>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</si>
  <si>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</si>
  <si>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</si>
  <si>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</si>
  <si>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</si>
  <si>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</si>
  <si>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</si>
  <si>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</si>
  <si>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</si>
  <si>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</si>
  <si>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</si>
  <si>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</si>
  <si>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</si>
  <si>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</si>
  <si>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</si>
  <si>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</si>
  <si>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</si>
  <si>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</si>
  <si>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</si>
  <si>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</si>
  <si>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</si>
  <si>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</si>
  <si>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</si>
  <si>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</si>
  <si>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</si>
  <si>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</si>
  <si>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</si>
  <si>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</si>
  <si>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</si>
  <si>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</si>
  <si>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</si>
  <si>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</si>
  <si>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</si>
  <si>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</si>
  <si>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</si>
  <si>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</si>
  <si>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</si>
  <si>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</si>
  <si>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</si>
  <si>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</si>
  <si>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</si>
  <si>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</si>
  <si>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</si>
  <si>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</si>
  <si>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</si>
  <si>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</si>
  <si>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</si>
  <si>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</si>
  <si>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</si>
  <si>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</si>
  <si>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</si>
  <si>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</si>
  <si>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2021година</t>
  </si>
  <si>
    <t xml:space="preserve">                           (Венцислав Стойнев)</t>
  </si>
  <si>
    <t>за периода, завършващ на 31 март 2022 година</t>
  </si>
  <si>
    <t>Парични средства и парични еквиваленти на 31 март</t>
  </si>
  <si>
    <t>за периода, завършващ на 31 март 2023 година</t>
  </si>
  <si>
    <t xml:space="preserve">към 31 март 2023 година </t>
  </si>
  <si>
    <t>Дата:20.04.2023</t>
  </si>
  <si>
    <t>за периода, завършващ на 31 март 2023</t>
  </si>
  <si>
    <t>Салдо към 31 декември 2022година</t>
  </si>
  <si>
    <t>Датa:20.04.2023</t>
  </si>
  <si>
    <t>Салдо към 31 март 2023 година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</si>
</sst>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left"/>
      <protection/>
    </xf>
    <xf numFmtId="187" fontId="7" fillId="0" borderId="10" xfId="42" applyFont="1" applyFill="1" applyBorder="1" applyAlignment="1">
      <alignment horizontal="left"/>
    </xf>
    <xf numFmtId="187" fontId="7" fillId="0" borderId="0" xfId="4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4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4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4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185" fontId="7" fillId="0" borderId="0" xfId="59" applyNumberFormat="1" applyFont="1" applyFill="1" applyBorder="1" applyAlignment="1">
      <alignment horizontal="right"/>
      <protection/>
    </xf>
    <xf numFmtId="185" fontId="7" fillId="0" borderId="0" xfId="59" applyNumberFormat="1" applyFont="1" applyFill="1" applyBorder="1" applyAlignment="1">
      <alignment horizontal="center" wrapText="1"/>
      <protection/>
    </xf>
    <xf numFmtId="3" fontId="7" fillId="0" borderId="0" xfId="59" applyNumberFormat="1" applyFont="1" applyFill="1">
      <alignment/>
      <protection/>
    </xf>
    <xf numFmtId="0" fontId="7" fillId="0" borderId="0" xfId="60" applyFont="1" applyFill="1" applyAlignment="1">
      <alignment vertical="center"/>
      <protection/>
    </xf>
    <xf numFmtId="0" fontId="7" fillId="0" borderId="0" xfId="59" applyFont="1" applyFill="1" applyAlignment="1">
      <alignment wrapText="1"/>
      <protection/>
    </xf>
    <xf numFmtId="0" fontId="7" fillId="0" borderId="0" xfId="60" applyFont="1" applyFill="1" applyAlignment="1">
      <alignment vertical="center" wrapText="1"/>
      <protection/>
    </xf>
    <xf numFmtId="185" fontId="6" fillId="32" borderId="13" xfId="65" applyNumberFormat="1" applyFont="1" applyFill="1" applyBorder="1" applyAlignment="1">
      <alignment horizontal="right" vertical="center"/>
      <protection/>
    </xf>
    <xf numFmtId="185" fontId="6" fillId="0" borderId="0" xfId="59" applyNumberFormat="1" applyFont="1" applyFill="1" applyBorder="1" applyAlignment="1">
      <alignment horizontal="center" wrapText="1"/>
      <protection/>
    </xf>
    <xf numFmtId="185" fontId="6" fillId="0" borderId="0" xfId="65" applyNumberFormat="1" applyFont="1" applyFill="1" applyBorder="1" applyAlignment="1">
      <alignment horizontal="right" vertical="center"/>
      <protection/>
    </xf>
    <xf numFmtId="0" fontId="7" fillId="0" borderId="0" xfId="59" applyFont="1" applyFill="1" applyBorder="1">
      <alignment/>
      <protection/>
    </xf>
    <xf numFmtId="185" fontId="6" fillId="32" borderId="14" xfId="65" applyNumberFormat="1" applyFont="1" applyFill="1" applyBorder="1" applyAlignment="1">
      <alignment horizontal="right" vertical="center"/>
      <protection/>
    </xf>
    <xf numFmtId="185" fontId="7" fillId="0" borderId="0" xfId="59" applyNumberFormat="1" applyFont="1" applyFill="1" applyBorder="1" applyAlignment="1">
      <alignment horizontal="right" vertical="center"/>
      <protection/>
    </xf>
    <xf numFmtId="185" fontId="7" fillId="0" borderId="0" xfId="59" applyNumberFormat="1" applyFont="1" applyFill="1" applyBorder="1" applyAlignment="1">
      <alignment horizontal="center" vertical="center"/>
      <protection/>
    </xf>
    <xf numFmtId="185" fontId="6" fillId="0" borderId="0" xfId="65" applyNumberFormat="1" applyFont="1" applyFill="1" applyBorder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185" fontId="7" fillId="0" borderId="0" xfId="59" applyNumberFormat="1" applyFont="1" applyFill="1">
      <alignment/>
      <protection/>
    </xf>
    <xf numFmtId="185" fontId="9" fillId="0" borderId="0" xfId="59" applyNumberFormat="1" applyFont="1" applyFill="1" applyBorder="1" applyAlignment="1">
      <alignment horizontal="right"/>
      <protection/>
    </xf>
    <xf numFmtId="185" fontId="9" fillId="0" borderId="0" xfId="59" applyNumberFormat="1" applyFont="1" applyFill="1" applyBorder="1" applyAlignment="1">
      <alignment horizontal="center" wrapText="1"/>
      <protection/>
    </xf>
    <xf numFmtId="185" fontId="7" fillId="0" borderId="0" xfId="45" applyNumberFormat="1" applyFont="1" applyFill="1" applyBorder="1" applyAlignment="1">
      <alignment horizontal="right"/>
    </xf>
    <xf numFmtId="0" fontId="7" fillId="0" borderId="0" xfId="60" applyFont="1" applyFill="1" applyAlignment="1">
      <alignment horizontal="left" vertical="center" wrapText="1"/>
      <protection/>
    </xf>
    <xf numFmtId="185" fontId="14" fillId="0" borderId="0" xfId="65" applyNumberFormat="1" applyFont="1" applyFill="1" applyBorder="1" applyAlignment="1">
      <alignment vertical="center"/>
      <protection/>
    </xf>
    <xf numFmtId="185" fontId="14" fillId="0" borderId="0" xfId="59" applyNumberFormat="1" applyFont="1" applyFill="1" applyBorder="1" applyAlignment="1">
      <alignment horizontal="center" wrapText="1"/>
      <protection/>
    </xf>
    <xf numFmtId="185" fontId="14" fillId="32" borderId="10" xfId="65" applyNumberFormat="1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horizontal="left" vertical="center"/>
      <protection/>
    </xf>
    <xf numFmtId="185" fontId="14" fillId="32" borderId="14" xfId="65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68" applyFont="1" applyFill="1" applyBorder="1" applyAlignment="1">
      <alignment horizontal="left" vertical="center"/>
      <protection/>
    </xf>
    <xf numFmtId="0" fontId="10" fillId="0" borderId="0" xfId="59" applyFont="1" applyFill="1">
      <alignment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7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87" fontId="6" fillId="33" borderId="10" xfId="45" applyFont="1" applyFill="1" applyBorder="1" applyAlignment="1">
      <alignment horizontal="left" vertical="center"/>
    </xf>
    <xf numFmtId="187" fontId="6" fillId="33" borderId="10" xfId="42" applyFont="1" applyFill="1" applyBorder="1" applyAlignment="1">
      <alignment horizontal="left" vertical="center"/>
    </xf>
    <xf numFmtId="0" fontId="6" fillId="33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>
      <alignment/>
      <protection/>
    </xf>
    <xf numFmtId="185" fontId="20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6" fillId="0" borderId="0" xfId="60" applyNumberFormat="1" applyFont="1" applyFill="1" applyBorder="1" applyAlignment="1">
      <alignment horizontal="center" vertical="center" wrapText="1"/>
      <protection/>
    </xf>
    <xf numFmtId="185" fontId="6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horizontal="center"/>
      <protection/>
    </xf>
    <xf numFmtId="185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 wrapText="1"/>
      <protection/>
    </xf>
    <xf numFmtId="185" fontId="7" fillId="0" borderId="0" xfId="64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185" fontId="6" fillId="32" borderId="13" xfId="64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185" fontId="6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 wrapText="1"/>
      <protection/>
    </xf>
    <xf numFmtId="185" fontId="6" fillId="32" borderId="10" xfId="64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right"/>
      <protection/>
    </xf>
    <xf numFmtId="185" fontId="6" fillId="32" borderId="12" xfId="64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185" fontId="6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Alignment="1">
      <alignment horizontal="center"/>
      <protection/>
    </xf>
    <xf numFmtId="185" fontId="7" fillId="0" borderId="0" xfId="61" applyNumberFormat="1" applyFont="1" applyFill="1" applyAlignment="1">
      <alignment horizontal="right"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5" fontId="7" fillId="0" borderId="0" xfId="63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center" vertical="center"/>
      <protection/>
    </xf>
    <xf numFmtId="187" fontId="6" fillId="0" borderId="0" xfId="45" applyFont="1" applyFill="1" applyBorder="1" applyAlignment="1">
      <alignment horizontal="left" vertical="center"/>
    </xf>
    <xf numFmtId="14" fontId="13" fillId="0" borderId="0" xfId="67" applyNumberFormat="1" applyFont="1" applyFill="1" applyBorder="1" applyAlignment="1">
      <alignment horizontal="right" vertical="center" wrapText="1"/>
      <protection/>
    </xf>
    <xf numFmtId="0" fontId="6" fillId="0" borderId="0" xfId="59" applyFont="1" applyFill="1" applyBorder="1" applyAlignment="1" quotePrefix="1">
      <alignment horizontal="left" vertical="center"/>
      <protection/>
    </xf>
    <xf numFmtId="0" fontId="14" fillId="0" borderId="0" xfId="59" applyFont="1" applyFill="1" applyBorder="1" applyAlignment="1" quotePrefix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65" applyFont="1" applyFill="1" applyAlignment="1" quotePrefix="1">
      <alignment horizontal="left" vertical="center"/>
      <protection/>
    </xf>
    <xf numFmtId="0" fontId="8" fillId="0" borderId="0" xfId="61" applyFont="1" applyFill="1" applyBorder="1" applyAlignment="1" quotePrefix="1">
      <alignment horizontal="left"/>
      <protection/>
    </xf>
    <xf numFmtId="0" fontId="6" fillId="0" borderId="0" xfId="61" applyFont="1" applyFill="1" applyBorder="1" applyAlignment="1" quotePrefix="1">
      <alignment horizontal="left"/>
      <protection/>
    </xf>
    <xf numFmtId="14" fontId="13" fillId="0" borderId="0" xfId="59" applyNumberFormat="1" applyFont="1" applyFill="1" applyBorder="1" applyAlignment="1" quotePrefix="1">
      <alignment horizontal="center" vertical="center" wrapText="1"/>
      <protection/>
    </xf>
    <xf numFmtId="14" fontId="13" fillId="0" borderId="0" xfId="59" applyNumberFormat="1" applyFont="1" applyFill="1" applyBorder="1" applyAlignment="1">
      <alignment horizontal="center" vertical="center" wrapText="1"/>
      <protection/>
    </xf>
    <xf numFmtId="14" fontId="13" fillId="0" borderId="0" xfId="4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65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31" borderId="0" xfId="0" applyFont="1" applyFill="1" applyBorder="1" applyAlignment="1">
      <alignment horizontal="center"/>
    </xf>
    <xf numFmtId="201" fontId="23" fillId="31" borderId="11" xfId="42" applyNumberFormat="1" applyFont="1" applyFill="1" applyBorder="1" applyAlignment="1">
      <alignment/>
    </xf>
    <xf numFmtId="0" fontId="24" fillId="0" borderId="0" xfId="59" applyFont="1" applyFill="1">
      <alignment/>
      <protection/>
    </xf>
    <xf numFmtId="0" fontId="25" fillId="33" borderId="10" xfId="60" applyFont="1" applyFill="1" applyBorder="1" applyAlignment="1">
      <alignment horizontal="left" vertical="center"/>
      <protection/>
    </xf>
    <xf numFmtId="0" fontId="25" fillId="0" borderId="10" xfId="60" applyFont="1" applyFill="1" applyBorder="1" applyAlignment="1">
      <alignment horizontal="left" vertical="center"/>
      <protection/>
    </xf>
    <xf numFmtId="0" fontId="26" fillId="0" borderId="10" xfId="67" applyFont="1" applyFill="1" applyBorder="1" applyAlignment="1">
      <alignment horizontal="left" vertical="center"/>
      <protection/>
    </xf>
    <xf numFmtId="201" fontId="25" fillId="0" borderId="10" xfId="45" applyNumberFormat="1" applyFont="1" applyFill="1" applyBorder="1" applyAlignment="1">
      <alignment horizontal="left" vertical="center"/>
    </xf>
    <xf numFmtId="201" fontId="25" fillId="0" borderId="10" xfId="45" applyNumberFormat="1" applyFont="1" applyFill="1" applyBorder="1" applyAlignment="1">
      <alignment horizontal="left" vertical="center"/>
    </xf>
    <xf numFmtId="0" fontId="25" fillId="0" borderId="0" xfId="59" applyFont="1" applyFill="1" applyBorder="1">
      <alignment/>
      <protection/>
    </xf>
    <xf numFmtId="201" fontId="27" fillId="0" borderId="0" xfId="45" applyNumberFormat="1" applyFont="1" applyFill="1" applyBorder="1" applyAlignment="1" applyProtection="1">
      <alignment vertical="top"/>
      <protection/>
    </xf>
    <xf numFmtId="0" fontId="25" fillId="0" borderId="0" xfId="60" applyFont="1" applyFill="1" applyBorder="1" applyAlignment="1">
      <alignment horizontal="left" vertical="center"/>
      <protection/>
    </xf>
    <xf numFmtId="0" fontId="26" fillId="0" borderId="0" xfId="67" applyFont="1" applyFill="1" applyBorder="1" applyAlignment="1">
      <alignment horizontal="left" vertical="center"/>
      <protection/>
    </xf>
    <xf numFmtId="201" fontId="25" fillId="0" borderId="0" xfId="45" applyNumberFormat="1" applyFont="1" applyFill="1" applyBorder="1" applyAlignment="1">
      <alignment horizontal="left" vertical="center"/>
    </xf>
    <xf numFmtId="201" fontId="25" fillId="0" borderId="0" xfId="45" applyNumberFormat="1" applyFont="1" applyFill="1" applyBorder="1" applyAlignment="1">
      <alignment horizontal="left" vertical="center"/>
    </xf>
    <xf numFmtId="201" fontId="27" fillId="0" borderId="0" xfId="45" applyNumberFormat="1" applyFont="1" applyFill="1" applyBorder="1" applyAlignment="1">
      <alignment horizontal="left" vertical="center"/>
    </xf>
    <xf numFmtId="201" fontId="27" fillId="0" borderId="0" xfId="45" applyNumberFormat="1" applyFont="1" applyFill="1" applyBorder="1" applyAlignment="1">
      <alignment horizontal="left" vertical="center"/>
    </xf>
    <xf numFmtId="0" fontId="25" fillId="0" borderId="0" xfId="59" applyFont="1" applyFill="1" applyBorder="1" applyAlignment="1">
      <alignment horizontal="left" vertical="center"/>
      <protection/>
    </xf>
    <xf numFmtId="0" fontId="25" fillId="0" borderId="0" xfId="59" applyFont="1" applyFill="1" applyBorder="1" applyAlignment="1" quotePrefix="1">
      <alignment horizontal="left" vertical="center"/>
      <protection/>
    </xf>
    <xf numFmtId="0" fontId="27" fillId="0" borderId="0" xfId="59" applyFont="1" applyFill="1" applyBorder="1" applyAlignment="1">
      <alignment horizontal="left" vertical="center"/>
      <protection/>
    </xf>
    <xf numFmtId="0" fontId="27" fillId="0" borderId="0" xfId="59" applyFont="1" applyFill="1" applyBorder="1" applyAlignment="1">
      <alignment horizontal="left" vertical="center"/>
      <protection/>
    </xf>
    <xf numFmtId="0" fontId="25" fillId="0" borderId="0" xfId="62" applyNumberFormat="1" applyFont="1" applyFill="1" applyBorder="1" applyAlignment="1" applyProtection="1">
      <alignment/>
      <protection/>
    </xf>
    <xf numFmtId="201" fontId="25" fillId="0" borderId="0" xfId="45" applyNumberFormat="1" applyFont="1" applyFill="1" applyBorder="1" applyAlignment="1" applyProtection="1">
      <alignment vertical="top"/>
      <protection/>
    </xf>
    <xf numFmtId="0" fontId="25" fillId="0" borderId="0" xfId="59" applyFont="1" applyFill="1" applyBorder="1" applyAlignment="1">
      <alignment/>
      <protection/>
    </xf>
    <xf numFmtId="201" fontId="25" fillId="0" borderId="0" xfId="45" applyNumberFormat="1" applyFont="1" applyFill="1" applyBorder="1" applyAlignment="1" applyProtection="1">
      <alignment vertical="top"/>
      <protection locked="0"/>
    </xf>
    <xf numFmtId="0" fontId="28" fillId="0" borderId="0" xfId="59" applyFont="1" applyFill="1" applyBorder="1" applyAlignment="1">
      <alignment/>
      <protection/>
    </xf>
    <xf numFmtId="201" fontId="25" fillId="0" borderId="0" xfId="45" applyNumberFormat="1" applyFont="1" applyFill="1" applyBorder="1" applyAlignment="1">
      <alignment horizontal="right"/>
    </xf>
    <xf numFmtId="201" fontId="28" fillId="0" borderId="0" xfId="45" applyNumberFormat="1" applyFont="1" applyFill="1" applyBorder="1" applyAlignment="1" applyProtection="1">
      <alignment vertical="top"/>
      <protection locked="0"/>
    </xf>
    <xf numFmtId="0" fontId="25" fillId="0" borderId="0" xfId="62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62" applyNumberFormat="1" applyFont="1" applyFill="1" applyBorder="1" applyAlignment="1" applyProtection="1">
      <alignment vertical="center" wrapText="1"/>
      <protection/>
    </xf>
    <xf numFmtId="201" fontId="25" fillId="34" borderId="12" xfId="45" applyNumberFormat="1" applyFont="1" applyFill="1" applyBorder="1" applyAlignment="1" applyProtection="1">
      <alignment vertical="center"/>
      <protection/>
    </xf>
    <xf numFmtId="201" fontId="25" fillId="32" borderId="0" xfId="45" applyNumberFormat="1" applyFont="1" applyFill="1" applyBorder="1" applyAlignment="1" applyProtection="1">
      <alignment vertical="center"/>
      <protection/>
    </xf>
    <xf numFmtId="201" fontId="25" fillId="0" borderId="0" xfId="45" applyNumberFormat="1" applyFont="1" applyFill="1" applyBorder="1" applyAlignment="1" applyProtection="1">
      <alignment vertical="center"/>
      <protection/>
    </xf>
    <xf numFmtId="0" fontId="27" fillId="0" borderId="0" xfId="62" applyNumberFormat="1" applyFont="1" applyFill="1" applyBorder="1" applyAlignment="1" applyProtection="1">
      <alignment vertical="center" wrapText="1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5" fillId="0" borderId="0" xfId="62" applyNumberFormat="1" applyFont="1" applyFill="1" applyBorder="1" applyAlignment="1" applyProtection="1">
      <alignment vertical="center" wrapText="1"/>
      <protection/>
    </xf>
    <xf numFmtId="201" fontId="27" fillId="0" borderId="0" xfId="45" applyNumberFormat="1" applyFont="1" applyFill="1" applyBorder="1" applyAlignment="1" applyProtection="1">
      <alignment vertical="center"/>
      <protection/>
    </xf>
    <xf numFmtId="0" fontId="29" fillId="0" borderId="0" xfId="69" applyFont="1" applyFill="1">
      <alignment/>
      <protection/>
    </xf>
    <xf numFmtId="201" fontId="27" fillId="0" borderId="0" xfId="45" applyNumberFormat="1" applyFont="1" applyFill="1" applyBorder="1" applyAlignment="1" applyProtection="1">
      <alignment vertical="center"/>
      <protection/>
    </xf>
    <xf numFmtId="0" fontId="30" fillId="0" borderId="0" xfId="59" applyFont="1" applyFill="1" applyBorder="1" applyAlignment="1">
      <alignment horizontal="left" vertical="center" wrapText="1"/>
      <protection/>
    </xf>
    <xf numFmtId="201" fontId="27" fillId="0" borderId="0" xfId="45" applyNumberFormat="1" applyFont="1" applyFill="1" applyBorder="1" applyAlignment="1" applyProtection="1">
      <alignment vertical="top"/>
      <protection/>
    </xf>
    <xf numFmtId="0" fontId="30" fillId="0" borderId="0" xfId="59" applyFont="1" applyFill="1" applyBorder="1" applyAlignment="1">
      <alignment horizontal="center" vertical="center" wrapText="1"/>
      <protection/>
    </xf>
    <xf numFmtId="0" fontId="30" fillId="0" borderId="0" xfId="60" applyFont="1" applyFill="1" applyBorder="1" applyAlignment="1">
      <alignment horizontal="right" vertical="center"/>
      <protection/>
    </xf>
    <xf numFmtId="0" fontId="30" fillId="0" borderId="0" xfId="59" applyFont="1" applyFill="1" applyBorder="1" applyAlignment="1">
      <alignment horizontal="right" vertical="center" wrapText="1"/>
      <protection/>
    </xf>
    <xf numFmtId="0" fontId="30" fillId="0" borderId="0" xfId="60" applyFont="1" applyFill="1" applyBorder="1" applyAlignment="1">
      <alignment horizontal="left"/>
      <protection/>
    </xf>
    <xf numFmtId="0" fontId="30" fillId="0" borderId="0" xfId="60" applyFont="1" applyFill="1" applyBorder="1" applyAlignment="1">
      <alignment horizontal="center"/>
      <protection/>
    </xf>
    <xf numFmtId="0" fontId="30" fillId="0" borderId="0" xfId="60" applyFont="1" applyFill="1" applyBorder="1" applyAlignment="1">
      <alignment horizontal="right"/>
      <protection/>
    </xf>
    <xf numFmtId="0" fontId="30" fillId="0" borderId="0" xfId="62" applyNumberFormat="1" applyFont="1" applyFill="1" applyBorder="1" applyAlignment="1" applyProtection="1" quotePrefix="1">
      <alignment horizontal="right" vertical="top"/>
      <protection/>
    </xf>
    <xf numFmtId="0" fontId="30" fillId="0" borderId="0" xfId="62" applyNumberFormat="1" applyFont="1" applyFill="1" applyBorder="1" applyAlignment="1" applyProtection="1">
      <alignment vertical="top"/>
      <protection/>
    </xf>
    <xf numFmtId="0" fontId="27" fillId="0" borderId="0" xfId="62" applyFont="1" applyFill="1" applyAlignment="1">
      <alignment horizontal="left"/>
      <protection/>
    </xf>
    <xf numFmtId="0" fontId="27" fillId="0" borderId="0" xfId="62" applyNumberFormat="1" applyFont="1" applyFill="1" applyBorder="1" applyAlignment="1" applyProtection="1">
      <alignment vertical="top"/>
      <protection/>
    </xf>
    <xf numFmtId="185" fontId="13" fillId="0" borderId="0" xfId="59" applyNumberFormat="1" applyFont="1" applyFill="1" applyBorder="1" applyAlignment="1">
      <alignment horizontal="right" vertical="center" wrapText="1"/>
      <protection/>
    </xf>
    <xf numFmtId="185" fontId="12" fillId="0" borderId="0" xfId="59" applyNumberFormat="1" applyFont="1" applyFill="1" applyBorder="1" applyAlignment="1">
      <alignment horizontal="right" vertical="center" wrapText="1"/>
      <protection/>
    </xf>
    <xf numFmtId="201" fontId="13" fillId="0" borderId="0" xfId="42" applyNumberFormat="1" applyFont="1" applyFill="1" applyBorder="1" applyAlignment="1" quotePrefix="1">
      <alignment horizontal="right" vertical="center" wrapText="1"/>
    </xf>
    <xf numFmtId="201" fontId="12" fillId="0" borderId="0" xfId="42" applyNumberFormat="1" applyFont="1" applyFill="1" applyBorder="1" applyAlignment="1">
      <alignment horizontal="right" vertical="center" wrapText="1"/>
    </xf>
    <xf numFmtId="201" fontId="25" fillId="0" borderId="0" xfId="45" applyNumberFormat="1" applyFont="1" applyFill="1" applyBorder="1" applyAlignment="1" applyProtection="1">
      <alignment horizontal="right" vertical="top" wrapText="1"/>
      <protection/>
    </xf>
    <xf numFmtId="201" fontId="25" fillId="0" borderId="0" xfId="45" applyNumberFormat="1" applyFont="1" applyFill="1" applyBorder="1" applyAlignment="1">
      <alignment horizontal="right" vertical="top"/>
    </xf>
    <xf numFmtId="201" fontId="25" fillId="0" borderId="0" xfId="45" applyNumberFormat="1" applyFont="1" applyFill="1" applyBorder="1" applyAlignment="1" applyProtection="1">
      <alignment horizontal="center" vertical="top" wrapText="1"/>
      <protection/>
    </xf>
    <xf numFmtId="201" fontId="25" fillId="0" borderId="0" xfId="45" applyNumberFormat="1" applyFont="1" applyFill="1" applyBorder="1" applyAlignment="1">
      <alignment horizontal="center" vertical="top"/>
    </xf>
    <xf numFmtId="201" fontId="25" fillId="0" borderId="0" xfId="44" applyNumberFormat="1" applyFont="1" applyFill="1" applyBorder="1" applyAlignment="1" applyProtection="1">
      <alignment horizontal="center" vertical="top" wrapText="1"/>
      <protection/>
    </xf>
    <xf numFmtId="201" fontId="25" fillId="0" borderId="0" xfId="44" applyNumberFormat="1" applyFont="1" applyFill="1" applyBorder="1" applyAlignment="1">
      <alignment horizontal="center" vertical="top"/>
    </xf>
    <xf numFmtId="201" fontId="25" fillId="0" borderId="0" xfId="45" applyNumberFormat="1" applyFont="1" applyFill="1" applyBorder="1" applyAlignment="1" applyProtection="1">
      <alignment vertical="center" wrapText="1"/>
      <protection/>
    </xf>
    <xf numFmtId="201" fontId="25" fillId="0" borderId="0" xfId="45" applyNumberFormat="1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4.25">
      <c r="A1" s="84" t="s">
        <v>93</v>
      </c>
      <c r="B1" s="34"/>
      <c r="C1" s="34"/>
      <c r="D1" s="34"/>
      <c r="F1" s="36"/>
      <c r="G1" s="36"/>
      <c r="H1" s="36"/>
    </row>
    <row r="2" spans="1:8" ht="14.25">
      <c r="A2" s="134"/>
      <c r="B2" s="39"/>
      <c r="C2" s="39"/>
      <c r="D2" s="39"/>
      <c r="F2" s="36"/>
      <c r="G2" s="36"/>
      <c r="H2" s="36"/>
    </row>
    <row r="3" spans="1:8" ht="14.25">
      <c r="A3" s="37" t="s">
        <v>82</v>
      </c>
      <c r="B3" s="39"/>
      <c r="C3" s="39"/>
      <c r="D3" s="39"/>
      <c r="G3" s="38"/>
      <c r="H3" s="38"/>
    </row>
    <row r="4" spans="1:8" ht="14.25">
      <c r="A4" s="37"/>
      <c r="B4" s="39"/>
      <c r="C4" s="39"/>
      <c r="D4" s="39"/>
      <c r="G4" s="38"/>
      <c r="H4" s="38"/>
    </row>
    <row r="5" spans="1:4" ht="15">
      <c r="A5" s="137" t="s">
        <v>125</v>
      </c>
      <c r="B5" s="40"/>
      <c r="C5" s="40"/>
      <c r="D5" s="40"/>
    </row>
    <row r="6" spans="1:4" ht="29.25" customHeight="1">
      <c r="A6" s="42"/>
      <c r="B6" s="143">
        <v>45016</v>
      </c>
      <c r="C6" s="43"/>
      <c r="D6" s="144">
        <v>44926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5">
      <c r="A9" s="44" t="s">
        <v>8</v>
      </c>
      <c r="B9" s="47"/>
      <c r="C9" s="47"/>
      <c r="D9" s="47"/>
      <c r="G9" s="151"/>
    </row>
    <row r="10" spans="1:4" s="46" customFormat="1" ht="15">
      <c r="A10" s="48" t="s">
        <v>9</v>
      </c>
      <c r="B10" s="49">
        <v>9487</v>
      </c>
      <c r="C10" s="50"/>
      <c r="D10" s="49">
        <v>9707</v>
      </c>
    </row>
    <row r="11" spans="1:4" s="46" customFormat="1" ht="15">
      <c r="A11" s="52" t="s">
        <v>10</v>
      </c>
      <c r="B11" s="49">
        <v>12</v>
      </c>
      <c r="C11" s="50"/>
      <c r="D11" s="49">
        <v>21</v>
      </c>
    </row>
    <row r="12" spans="1:4" s="46" customFormat="1" ht="15">
      <c r="A12" s="52" t="s">
        <v>11</v>
      </c>
      <c r="B12" s="49">
        <v>3426</v>
      </c>
      <c r="C12" s="50"/>
      <c r="D12" s="49">
        <v>3426</v>
      </c>
    </row>
    <row r="13" spans="1:4" s="46" customFormat="1" ht="15">
      <c r="A13" s="54" t="s">
        <v>58</v>
      </c>
      <c r="B13" s="49">
        <v>268</v>
      </c>
      <c r="C13" s="50"/>
      <c r="D13" s="49">
        <v>268</v>
      </c>
    </row>
    <row r="14" spans="1:4" s="46" customFormat="1" ht="14.25" customHeight="1">
      <c r="A14" s="44"/>
      <c r="B14" s="55">
        <f>SUM(B10:B13)</f>
        <v>13193</v>
      </c>
      <c r="C14" s="56"/>
      <c r="D14" s="55">
        <f>SUM(D10:D13)</f>
        <v>13422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5">
      <c r="A16" s="44" t="s">
        <v>12</v>
      </c>
      <c r="B16" s="49"/>
      <c r="C16" s="56"/>
      <c r="D16" s="49"/>
    </row>
    <row r="17" spans="1:4" s="46" customFormat="1" ht="15">
      <c r="A17" s="48" t="s">
        <v>13</v>
      </c>
      <c r="B17" s="49">
        <v>3293</v>
      </c>
      <c r="C17" s="50"/>
      <c r="D17" s="49">
        <v>3298</v>
      </c>
    </row>
    <row r="18" spans="1:6" s="46" customFormat="1" ht="15">
      <c r="A18" s="48" t="s">
        <v>14</v>
      </c>
      <c r="B18" s="49">
        <v>923</v>
      </c>
      <c r="C18" s="50"/>
      <c r="D18" s="49">
        <v>913</v>
      </c>
      <c r="E18" s="51"/>
      <c r="F18" s="51"/>
    </row>
    <row r="19" spans="1:6" s="46" customFormat="1" ht="15">
      <c r="A19" s="48" t="s">
        <v>15</v>
      </c>
      <c r="B19" s="49">
        <v>595</v>
      </c>
      <c r="C19" s="50"/>
      <c r="D19" s="49">
        <v>306</v>
      </c>
      <c r="F19" s="53"/>
    </row>
    <row r="20" spans="1:4" s="46" customFormat="1" ht="15">
      <c r="A20" s="58" t="s">
        <v>81</v>
      </c>
      <c r="B20" s="49">
        <v>320</v>
      </c>
      <c r="C20" s="50"/>
      <c r="D20" s="49">
        <v>283</v>
      </c>
    </row>
    <row r="21" spans="1:4" s="46" customFormat="1" ht="15">
      <c r="A21" s="58" t="s">
        <v>80</v>
      </c>
      <c r="B21" s="49">
        <v>84</v>
      </c>
      <c r="C21" s="50"/>
      <c r="D21" s="49">
        <v>84</v>
      </c>
    </row>
    <row r="22" spans="1:4" s="46" customFormat="1" ht="15">
      <c r="A22" s="48" t="s">
        <v>16</v>
      </c>
      <c r="B22" s="49">
        <v>460</v>
      </c>
      <c r="C22" s="50"/>
      <c r="D22" s="49">
        <v>494</v>
      </c>
    </row>
    <row r="23" spans="1:4" s="46" customFormat="1" ht="15">
      <c r="A23" s="44"/>
      <c r="B23" s="55">
        <f>SUM(B17:B22)</f>
        <v>5675</v>
      </c>
      <c r="C23" s="56"/>
      <c r="D23" s="55">
        <f>SUM(D17:D22)</f>
        <v>5378</v>
      </c>
    </row>
    <row r="24" spans="1:4" s="46" customFormat="1" ht="15">
      <c r="A24" s="44"/>
      <c r="B24" s="57"/>
      <c r="C24" s="56"/>
      <c r="D24" s="57"/>
    </row>
    <row r="25" spans="1:4" s="46" customFormat="1" ht="15.75" thickBot="1">
      <c r="A25" s="44" t="s">
        <v>17</v>
      </c>
      <c r="B25" s="59">
        <f>SUM(B14+B23)</f>
        <v>18868</v>
      </c>
      <c r="C25" s="56"/>
      <c r="D25" s="59">
        <f>SUM(D14+D23)</f>
        <v>18800</v>
      </c>
    </row>
    <row r="26" spans="1:4" s="46" customFormat="1" ht="15.75" thickTop="1">
      <c r="A26" s="48"/>
      <c r="B26" s="49"/>
      <c r="C26" s="50"/>
      <c r="D26" s="49"/>
    </row>
    <row r="27" spans="1:4" s="46" customFormat="1" ht="15">
      <c r="A27" s="44" t="s">
        <v>18</v>
      </c>
      <c r="B27" s="60"/>
      <c r="C27" s="61"/>
      <c r="D27" s="60"/>
    </row>
    <row r="28" spans="1:4" s="46" customFormat="1" ht="15">
      <c r="A28" s="44" t="s">
        <v>19</v>
      </c>
      <c r="B28" s="60"/>
      <c r="C28" s="61"/>
      <c r="D28" s="60"/>
    </row>
    <row r="29" spans="1:4" s="46" customFormat="1" ht="15">
      <c r="A29" s="48" t="s">
        <v>75</v>
      </c>
      <c r="B29" s="49">
        <v>2404</v>
      </c>
      <c r="C29" s="50"/>
      <c r="D29" s="49">
        <v>2404</v>
      </c>
    </row>
    <row r="30" spans="1:4" s="46" customFormat="1" ht="15">
      <c r="A30" s="48" t="s">
        <v>85</v>
      </c>
      <c r="B30" s="49">
        <v>-2658</v>
      </c>
      <c r="C30" s="50"/>
      <c r="D30" s="49">
        <v>-2772</v>
      </c>
    </row>
    <row r="31" spans="1:4" s="46" customFormat="1" ht="17.25" customHeight="1">
      <c r="A31" s="48" t="s">
        <v>20</v>
      </c>
      <c r="B31" s="49">
        <v>8675</v>
      </c>
      <c r="C31" s="50">
        <v>10947</v>
      </c>
      <c r="D31" s="49">
        <v>8675</v>
      </c>
    </row>
    <row r="32" spans="1:4" s="46" customFormat="1" ht="15">
      <c r="A32" s="44" t="s">
        <v>48</v>
      </c>
      <c r="B32" s="55">
        <f>SUM(B29:B31)</f>
        <v>8421</v>
      </c>
      <c r="C32" s="56"/>
      <c r="D32" s="55">
        <f>SUM(D29:D31)</f>
        <v>8307</v>
      </c>
    </row>
    <row r="33" spans="1:4" s="46" customFormat="1" ht="15">
      <c r="A33" s="44"/>
      <c r="B33" s="62"/>
      <c r="C33" s="50"/>
      <c r="D33" s="62"/>
    </row>
    <row r="34" spans="1:4" s="46" customFormat="1" ht="15">
      <c r="A34" s="44" t="s">
        <v>21</v>
      </c>
      <c r="B34" s="49"/>
      <c r="C34" s="56"/>
      <c r="D34" s="49"/>
    </row>
    <row r="35" spans="1:4" s="46" customFormat="1" ht="15">
      <c r="A35" s="44" t="s">
        <v>22</v>
      </c>
      <c r="B35" s="49"/>
      <c r="C35" s="50"/>
      <c r="D35" s="49"/>
    </row>
    <row r="36" spans="1:4" s="46" customFormat="1" ht="15">
      <c r="A36" s="48" t="s">
        <v>119</v>
      </c>
      <c r="B36" s="49">
        <v>225</v>
      </c>
      <c r="C36" s="50"/>
      <c r="D36" s="49">
        <v>225</v>
      </c>
    </row>
    <row r="37" spans="1:4" s="46" customFormat="1" ht="15">
      <c r="A37" s="48" t="s">
        <v>83</v>
      </c>
      <c r="B37" s="49">
        <v>6896</v>
      </c>
      <c r="C37" s="50"/>
      <c r="D37" s="49">
        <v>7061</v>
      </c>
    </row>
    <row r="38" spans="1:4" s="46" customFormat="1" ht="15">
      <c r="A38" s="48" t="s">
        <v>117</v>
      </c>
      <c r="B38" s="49">
        <v>0</v>
      </c>
      <c r="C38" s="50"/>
      <c r="D38" s="49">
        <v>0</v>
      </c>
    </row>
    <row r="39" spans="1:4" s="46" customFormat="1" ht="15">
      <c r="A39" s="48" t="s">
        <v>112</v>
      </c>
      <c r="B39" s="49">
        <v>243</v>
      </c>
      <c r="C39" s="50"/>
      <c r="D39" s="49">
        <v>354</v>
      </c>
    </row>
    <row r="40" spans="1:4" s="46" customFormat="1" ht="15">
      <c r="A40" s="44"/>
      <c r="B40" s="55">
        <f>B37+B39+B38+B36</f>
        <v>7364</v>
      </c>
      <c r="C40" s="56"/>
      <c r="D40" s="55">
        <f>SUM(D36:D39)</f>
        <v>7640</v>
      </c>
    </row>
    <row r="41" spans="2:4" s="46" customFormat="1" ht="15">
      <c r="B41" s="64"/>
      <c r="C41" s="64"/>
      <c r="D41" s="64"/>
    </row>
    <row r="42" spans="1:4" s="46" customFormat="1" ht="15">
      <c r="A42" s="44" t="s">
        <v>24</v>
      </c>
      <c r="B42" s="65"/>
      <c r="C42" s="66"/>
      <c r="D42" s="65"/>
    </row>
    <row r="43" spans="1:4" s="46" customFormat="1" ht="15">
      <c r="A43" s="48" t="s">
        <v>106</v>
      </c>
      <c r="B43" s="49">
        <v>106</v>
      </c>
      <c r="C43" s="66"/>
      <c r="D43" s="49">
        <v>142</v>
      </c>
    </row>
    <row r="44" spans="1:4" s="46" customFormat="1" ht="15">
      <c r="A44" s="63" t="s">
        <v>71</v>
      </c>
      <c r="B44" s="67">
        <v>2406</v>
      </c>
      <c r="C44" s="50">
        <v>2046</v>
      </c>
      <c r="D44" s="67">
        <v>2167</v>
      </c>
    </row>
    <row r="45" spans="1:5" s="46" customFormat="1" ht="15">
      <c r="A45" s="63" t="s">
        <v>23</v>
      </c>
      <c r="B45" s="67">
        <v>38</v>
      </c>
      <c r="C45" s="50"/>
      <c r="D45" s="67">
        <v>0</v>
      </c>
      <c r="E45" s="51"/>
    </row>
    <row r="46" spans="1:5" s="46" customFormat="1" ht="15">
      <c r="A46" s="68" t="s">
        <v>25</v>
      </c>
      <c r="B46" s="67">
        <v>446</v>
      </c>
      <c r="C46" s="50"/>
      <c r="D46" s="67">
        <v>439</v>
      </c>
      <c r="E46" s="51"/>
    </row>
    <row r="47" spans="1:4" s="46" customFormat="1" ht="15">
      <c r="A47" s="63" t="s">
        <v>26</v>
      </c>
      <c r="B47" s="67">
        <v>60</v>
      </c>
      <c r="C47" s="50"/>
      <c r="D47" s="67">
        <v>21</v>
      </c>
    </row>
    <row r="48" spans="1:4" s="46" customFormat="1" ht="15">
      <c r="A48" s="63" t="s">
        <v>27</v>
      </c>
      <c r="B48" s="67">
        <v>27</v>
      </c>
      <c r="C48" s="50"/>
      <c r="D48" s="67">
        <v>84</v>
      </c>
    </row>
    <row r="49" spans="1:4" s="46" customFormat="1" ht="15">
      <c r="A49" s="44"/>
      <c r="B49" s="55">
        <f>SUM(B43:B48)</f>
        <v>3083</v>
      </c>
      <c r="C49" s="56"/>
      <c r="D49" s="55">
        <f>SUM(D43:D48)</f>
        <v>2853</v>
      </c>
    </row>
    <row r="50" spans="1:4" ht="9" customHeight="1">
      <c r="A50" s="37"/>
      <c r="B50" s="69"/>
      <c r="C50" s="70"/>
      <c r="D50" s="69"/>
    </row>
    <row r="51" spans="1:4" ht="14.25">
      <c r="A51" s="37" t="s">
        <v>28</v>
      </c>
      <c r="B51" s="71">
        <f>B40+B49</f>
        <v>10447</v>
      </c>
      <c r="C51" s="70"/>
      <c r="D51" s="71">
        <f>D40+D49</f>
        <v>10493</v>
      </c>
    </row>
    <row r="52" spans="1:4" ht="15">
      <c r="A52" s="72"/>
      <c r="B52" s="69"/>
      <c r="C52" s="70"/>
      <c r="D52" s="69"/>
    </row>
    <row r="53" spans="1:4" ht="15" thickBot="1">
      <c r="A53" s="37" t="s">
        <v>29</v>
      </c>
      <c r="B53" s="147">
        <f>B32+B51</f>
        <v>18868</v>
      </c>
      <c r="C53" s="70"/>
      <c r="D53" s="73">
        <f>D32+D51</f>
        <v>18800</v>
      </c>
    </row>
    <row r="54" spans="1:4" ht="15.75" thickTop="1">
      <c r="A54" s="41"/>
      <c r="B54" s="74"/>
      <c r="C54" s="74"/>
      <c r="D54" s="74"/>
    </row>
    <row r="55" spans="1:4" ht="15">
      <c r="A55" s="138" t="s">
        <v>126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4.25">
      <c r="A57" s="77"/>
      <c r="B57" s="77"/>
      <c r="C57" s="77"/>
      <c r="D57" s="77"/>
    </row>
    <row r="58" spans="1:4" s="80" customFormat="1" ht="15">
      <c r="A58" s="78" t="s">
        <v>86</v>
      </c>
      <c r="B58" s="79"/>
      <c r="C58" s="79"/>
      <c r="D58" s="79"/>
    </row>
    <row r="59" spans="1:4" s="80" customFormat="1" ht="15">
      <c r="A59" s="81" t="s">
        <v>111</v>
      </c>
      <c r="B59" s="79"/>
      <c r="C59" s="79"/>
      <c r="D59" s="79"/>
    </row>
    <row r="60" spans="1:4" s="80" customFormat="1" ht="15">
      <c r="A60" s="81"/>
      <c r="B60" s="79"/>
      <c r="C60" s="79"/>
      <c r="D60" s="79"/>
    </row>
    <row r="61" spans="1:4" s="80" customFormat="1" ht="15">
      <c r="A61" s="78" t="s">
        <v>1</v>
      </c>
      <c r="B61" s="79"/>
      <c r="C61" s="79"/>
      <c r="D61" s="79"/>
    </row>
    <row r="62" spans="1:4" s="80" customFormat="1" ht="15">
      <c r="A62" s="132" t="s">
        <v>89</v>
      </c>
      <c r="B62" s="82"/>
      <c r="C62" s="82"/>
      <c r="D62" s="82"/>
    </row>
    <row r="63" spans="1:4" s="80" customFormat="1" ht="15">
      <c r="A63" s="13"/>
      <c r="B63" s="82"/>
      <c r="C63" s="82"/>
      <c r="D63" s="82"/>
    </row>
    <row r="67" ht="15">
      <c r="A67" s="83"/>
    </row>
    <row r="68" ht="15">
      <c r="A68" s="83"/>
    </row>
    <row r="69" ht="1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22">
      <selection activeCell="B11" sqref="B11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5">
      <c r="A3" s="139" t="s">
        <v>124</v>
      </c>
      <c r="C3" s="17"/>
      <c r="E3" s="17"/>
    </row>
    <row r="4" spans="1:5" ht="15">
      <c r="A4" s="2"/>
      <c r="B4" s="20"/>
      <c r="C4" s="19"/>
      <c r="D4" s="20"/>
      <c r="E4" s="17"/>
    </row>
    <row r="5" spans="1:5" ht="15" customHeight="1">
      <c r="A5" s="3"/>
      <c r="B5" s="145">
        <v>45016</v>
      </c>
      <c r="C5" s="146">
        <v>42277</v>
      </c>
      <c r="D5" s="145">
        <v>44651</v>
      </c>
      <c r="E5" s="22"/>
    </row>
    <row r="6" spans="1:5" ht="15">
      <c r="A6" s="3"/>
      <c r="B6" s="201" t="s">
        <v>30</v>
      </c>
      <c r="C6" s="21"/>
      <c r="D6" s="201" t="s">
        <v>30</v>
      </c>
      <c r="E6" s="23"/>
    </row>
    <row r="7" spans="1:5" ht="15">
      <c r="A7" s="4"/>
      <c r="B7" s="202"/>
      <c r="D7" s="202"/>
      <c r="E7" s="25"/>
    </row>
    <row r="8" spans="1:6" ht="15" customHeight="1">
      <c r="A8" s="3" t="s">
        <v>0</v>
      </c>
      <c r="B8" s="18">
        <v>3596</v>
      </c>
      <c r="D8" s="18">
        <v>3493</v>
      </c>
      <c r="F8" s="26"/>
    </row>
    <row r="9" spans="1:4" ht="15">
      <c r="A9" s="3" t="s">
        <v>74</v>
      </c>
      <c r="B9" s="18">
        <v>153</v>
      </c>
      <c r="D9" s="18">
        <v>183</v>
      </c>
    </row>
    <row r="10" spans="1:4" ht="30">
      <c r="A10" s="5" t="s">
        <v>3</v>
      </c>
      <c r="B10" s="18">
        <v>-26</v>
      </c>
      <c r="D10" s="18">
        <v>572</v>
      </c>
    </row>
    <row r="11" spans="1:4" ht="15">
      <c r="A11" s="3" t="s">
        <v>70</v>
      </c>
      <c r="B11" s="18">
        <v>-2024</v>
      </c>
      <c r="D11" s="18">
        <v>-2037</v>
      </c>
    </row>
    <row r="12" spans="1:4" ht="15">
      <c r="A12" s="3" t="s">
        <v>4</v>
      </c>
      <c r="B12" s="18">
        <v>-145</v>
      </c>
      <c r="D12" s="18">
        <v>-160</v>
      </c>
    </row>
    <row r="13" spans="1:4" ht="15">
      <c r="A13" s="3" t="s">
        <v>5</v>
      </c>
      <c r="B13" s="18">
        <v>-980</v>
      </c>
      <c r="D13" s="18">
        <v>-851</v>
      </c>
    </row>
    <row r="14" spans="1:4" ht="15">
      <c r="A14" s="3" t="s">
        <v>6</v>
      </c>
      <c r="B14" s="18">
        <v>-349</v>
      </c>
      <c r="D14" s="18">
        <v>-355</v>
      </c>
    </row>
    <row r="15" spans="1:4" ht="15">
      <c r="A15" s="3" t="s">
        <v>64</v>
      </c>
      <c r="B15" s="18">
        <v>-123</v>
      </c>
      <c r="D15" s="18">
        <v>-121</v>
      </c>
    </row>
    <row r="16" spans="1:4" ht="15">
      <c r="A16" s="1" t="s">
        <v>56</v>
      </c>
      <c r="B16" s="32">
        <f>SUM(B8:B15)</f>
        <v>102</v>
      </c>
      <c r="C16" s="25"/>
      <c r="D16" s="32">
        <f>SUM(D8:D15)</f>
        <v>724</v>
      </c>
    </row>
    <row r="17" ht="17.25" customHeight="1"/>
    <row r="18" spans="1:4" ht="17.25" customHeight="1">
      <c r="A18" s="148" t="s">
        <v>113</v>
      </c>
      <c r="B18" s="150">
        <v>111</v>
      </c>
      <c r="C18" s="149"/>
      <c r="D18" s="150">
        <v>129</v>
      </c>
    </row>
    <row r="19" ht="17.25" customHeight="1"/>
    <row r="20" spans="1:4" ht="15">
      <c r="A20" s="5" t="s">
        <v>65</v>
      </c>
      <c r="B20" s="18">
        <v>5</v>
      </c>
      <c r="D20" s="18">
        <v>5</v>
      </c>
    </row>
    <row r="21" spans="1:4" ht="15">
      <c r="A21" s="5" t="s">
        <v>66</v>
      </c>
      <c r="B21" s="18">
        <v>-104</v>
      </c>
      <c r="D21" s="18">
        <v>-95</v>
      </c>
    </row>
    <row r="22" spans="1:4" ht="18.75" customHeight="1">
      <c r="A22" s="1" t="s">
        <v>57</v>
      </c>
      <c r="B22" s="32">
        <f>SUM(B20:B21)</f>
        <v>-99</v>
      </c>
      <c r="C22" s="25"/>
      <c r="D22" s="32">
        <f>SUM(D20:D21)</f>
        <v>-90</v>
      </c>
    </row>
    <row r="24" spans="1:4" ht="15">
      <c r="A24" s="1" t="s">
        <v>68</v>
      </c>
      <c r="B24" s="32">
        <f>B16+B18+B22</f>
        <v>114</v>
      </c>
      <c r="C24" s="32">
        <f>C16+C18+C22</f>
        <v>0</v>
      </c>
      <c r="D24" s="32">
        <f>D16+D18+D22</f>
        <v>763</v>
      </c>
    </row>
    <row r="25" ht="15">
      <c r="A25" s="3" t="s">
        <v>69</v>
      </c>
    </row>
    <row r="26" ht="15">
      <c r="A26" s="3" t="s">
        <v>79</v>
      </c>
    </row>
    <row r="27" spans="1:5" ht="15">
      <c r="A27" s="1" t="s">
        <v>2</v>
      </c>
      <c r="B27" s="32">
        <f>SUM(B24:B26)</f>
        <v>114</v>
      </c>
      <c r="C27" s="25"/>
      <c r="D27" s="32">
        <f>SUM(D24:D26)</f>
        <v>763</v>
      </c>
      <c r="E27" s="25"/>
    </row>
    <row r="28" spans="1:5" ht="15">
      <c r="A28" s="3" t="s">
        <v>67</v>
      </c>
      <c r="E28" s="25"/>
    </row>
    <row r="29" spans="1:5" ht="15.75" thickBot="1">
      <c r="A29" s="2" t="s">
        <v>63</v>
      </c>
      <c r="B29" s="33">
        <f>SUM(B27:B28)</f>
        <v>114</v>
      </c>
      <c r="C29" s="28"/>
      <c r="D29" s="33">
        <f>SUM(D27:D28)</f>
        <v>763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114</v>
      </c>
      <c r="C31" s="28"/>
      <c r="D31" s="33">
        <f>D29</f>
        <v>763</v>
      </c>
    </row>
    <row r="32" spans="1:4" ht="15.75" thickTop="1">
      <c r="A32" s="2"/>
      <c r="B32" s="29"/>
      <c r="C32" s="28"/>
      <c r="D32" s="29"/>
    </row>
    <row r="33" spans="1:4" ht="15">
      <c r="A33" s="2"/>
      <c r="B33" s="29"/>
      <c r="C33" s="28"/>
      <c r="D33" s="29"/>
    </row>
    <row r="34" spans="1:4" ht="1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126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5">
      <c r="A44" s="12" t="s">
        <v>1</v>
      </c>
    </row>
    <row r="45" ht="15">
      <c r="A45" s="131" t="s">
        <v>88</v>
      </c>
    </row>
    <row r="46" ht="1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2">
      <selection activeCell="B39" sqref="B39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5">
      <c r="A5" s="136" t="s">
        <v>127</v>
      </c>
      <c r="B5" s="91"/>
      <c r="C5" s="91"/>
      <c r="D5" s="91"/>
      <c r="E5" s="91"/>
    </row>
    <row r="6" spans="1:5" ht="15">
      <c r="A6" s="94"/>
      <c r="B6" s="135">
        <v>45016</v>
      </c>
      <c r="C6" s="95"/>
      <c r="D6" s="135">
        <v>44651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5">
      <c r="A8" s="94"/>
      <c r="B8" s="100"/>
      <c r="C8" s="99"/>
      <c r="D8" s="100"/>
      <c r="E8" s="99"/>
    </row>
    <row r="9" spans="1:5" ht="15">
      <c r="A9" s="101" t="s">
        <v>31</v>
      </c>
      <c r="B9" s="103"/>
      <c r="C9" s="102"/>
      <c r="D9" s="103"/>
      <c r="E9" s="102"/>
    </row>
    <row r="10" spans="1:5" ht="15">
      <c r="A10" s="104" t="s">
        <v>32</v>
      </c>
      <c r="B10" s="105">
        <v>3506</v>
      </c>
      <c r="C10" s="102"/>
      <c r="D10" s="105">
        <v>3724</v>
      </c>
      <c r="E10" s="102"/>
    </row>
    <row r="11" spans="1:5" ht="15">
      <c r="A11" s="104" t="s">
        <v>33</v>
      </c>
      <c r="B11" s="105">
        <v>-2388</v>
      </c>
      <c r="C11" s="102"/>
      <c r="D11" s="105">
        <v>-2292</v>
      </c>
      <c r="E11" s="102"/>
    </row>
    <row r="12" spans="1:5" ht="15">
      <c r="A12" s="104" t="s">
        <v>72</v>
      </c>
      <c r="B12" s="105">
        <v>-1049</v>
      </c>
      <c r="C12" s="102"/>
      <c r="D12" s="105">
        <v>-869</v>
      </c>
      <c r="E12" s="102"/>
    </row>
    <row r="13" spans="1:5" s="106" customFormat="1" ht="15">
      <c r="A13" s="104" t="s">
        <v>98</v>
      </c>
      <c r="B13" s="105">
        <v>417</v>
      </c>
      <c r="C13" s="102"/>
      <c r="D13" s="105">
        <v>258</v>
      </c>
      <c r="E13" s="102"/>
    </row>
    <row r="14" spans="1:5" s="106" customFormat="1" ht="15">
      <c r="A14" s="104" t="s">
        <v>101</v>
      </c>
      <c r="B14" s="105">
        <v>-4</v>
      </c>
      <c r="C14" s="102"/>
      <c r="D14" s="105">
        <v>-3</v>
      </c>
      <c r="E14" s="102"/>
    </row>
    <row r="15" spans="1:5" s="106" customFormat="1" ht="15">
      <c r="A15" s="104" t="s">
        <v>34</v>
      </c>
      <c r="B15" s="105">
        <v>-9</v>
      </c>
      <c r="C15" s="102"/>
      <c r="D15" s="105">
        <v>-9</v>
      </c>
      <c r="E15" s="102"/>
    </row>
    <row r="16" spans="1:5" ht="15">
      <c r="A16" s="104" t="s">
        <v>35</v>
      </c>
      <c r="B16" s="105">
        <v>-7</v>
      </c>
      <c r="C16" s="102"/>
      <c r="D16" s="105">
        <v>-620</v>
      </c>
      <c r="E16" s="102"/>
    </row>
    <row r="17" spans="1:5" s="106" customFormat="1" ht="17.25" customHeight="1">
      <c r="A17" s="101" t="s">
        <v>59</v>
      </c>
      <c r="B17" s="107">
        <f>SUM(B10:B16)</f>
        <v>466</v>
      </c>
      <c r="C17" s="102"/>
      <c r="D17" s="107">
        <f>SUM(D10:D16)</f>
        <v>189</v>
      </c>
      <c r="E17" s="102"/>
    </row>
    <row r="18" spans="1:5" s="106" customFormat="1" ht="15">
      <c r="A18" s="101"/>
      <c r="B18" s="103"/>
      <c r="C18" s="102"/>
      <c r="D18" s="103"/>
      <c r="E18" s="102"/>
    </row>
    <row r="19" spans="1:5" s="106" customFormat="1" ht="15">
      <c r="A19" s="108" t="s">
        <v>36</v>
      </c>
      <c r="B19" s="103"/>
      <c r="C19" s="102"/>
      <c r="D19" s="103"/>
      <c r="E19" s="102"/>
    </row>
    <row r="20" spans="1:5" ht="15">
      <c r="A20" s="104" t="s">
        <v>37</v>
      </c>
      <c r="B20" s="105">
        <v>-66</v>
      </c>
      <c r="C20" s="102"/>
      <c r="D20" s="105">
        <v>0</v>
      </c>
      <c r="E20" s="102"/>
    </row>
    <row r="21" spans="1:5" ht="15">
      <c r="A21" s="104" t="s">
        <v>118</v>
      </c>
      <c r="B21" s="105">
        <v>0</v>
      </c>
      <c r="C21" s="102"/>
      <c r="D21" s="105">
        <v>0</v>
      </c>
      <c r="E21" s="102"/>
    </row>
    <row r="22" spans="1:5" ht="15">
      <c r="A22" s="109" t="s">
        <v>38</v>
      </c>
      <c r="B22" s="105">
        <v>0</v>
      </c>
      <c r="C22" s="102"/>
      <c r="D22" s="105">
        <v>0</v>
      </c>
      <c r="E22" s="102"/>
    </row>
    <row r="23" spans="1:5" ht="15">
      <c r="A23" s="104" t="s">
        <v>104</v>
      </c>
      <c r="B23" s="105" t="s">
        <v>103</v>
      </c>
      <c r="C23" s="102"/>
      <c r="D23" s="105" t="s">
        <v>103</v>
      </c>
      <c r="E23" s="102"/>
    </row>
    <row r="24" spans="1:5" ht="14.25" customHeight="1">
      <c r="A24" s="101" t="s">
        <v>60</v>
      </c>
      <c r="B24" s="107">
        <f>SUM(B20:B23)</f>
        <v>-66</v>
      </c>
      <c r="C24" s="102"/>
      <c r="D24" s="107">
        <f>SUM(D20:D23)</f>
        <v>0</v>
      </c>
      <c r="E24" s="102"/>
    </row>
    <row r="25" spans="1:5" ht="15">
      <c r="A25" s="104"/>
      <c r="B25" s="103"/>
      <c r="C25" s="102"/>
      <c r="D25" s="103"/>
      <c r="E25" s="102"/>
    </row>
    <row r="26" spans="1:5" ht="15">
      <c r="A26" s="108" t="s">
        <v>39</v>
      </c>
      <c r="B26" s="110"/>
      <c r="C26" s="102"/>
      <c r="D26" s="110"/>
      <c r="E26" s="102"/>
    </row>
    <row r="27" spans="1:5" ht="15">
      <c r="A27" s="104" t="s">
        <v>97</v>
      </c>
      <c r="B27" s="105">
        <v>-165</v>
      </c>
      <c r="C27" s="102"/>
      <c r="D27" s="105">
        <v>-165</v>
      </c>
      <c r="E27" s="102"/>
    </row>
    <row r="28" spans="1:5" ht="15">
      <c r="A28" s="104" t="s">
        <v>116</v>
      </c>
      <c r="B28" s="105">
        <v>0</v>
      </c>
      <c r="C28" s="102"/>
      <c r="D28" s="105">
        <v>0</v>
      </c>
      <c r="E28" s="102"/>
    </row>
    <row r="29" spans="1:5" ht="15">
      <c r="A29" s="104" t="s">
        <v>99</v>
      </c>
      <c r="B29" s="105">
        <v>2837</v>
      </c>
      <c r="C29" s="102"/>
      <c r="D29" s="105">
        <v>3052</v>
      </c>
      <c r="E29" s="102"/>
    </row>
    <row r="30" spans="1:5" ht="15">
      <c r="A30" s="104" t="s">
        <v>100</v>
      </c>
      <c r="B30" s="105">
        <v>-2975</v>
      </c>
      <c r="C30" s="102"/>
      <c r="D30" s="105">
        <v>-3009</v>
      </c>
      <c r="E30" s="102"/>
    </row>
    <row r="31" spans="1:5" ht="15">
      <c r="A31" s="104" t="s">
        <v>115</v>
      </c>
      <c r="B31" s="105">
        <v>0</v>
      </c>
      <c r="C31" s="102"/>
      <c r="D31" s="105">
        <v>0</v>
      </c>
      <c r="E31" s="102"/>
    </row>
    <row r="32" spans="1:5" ht="15">
      <c r="A32" s="111" t="s">
        <v>40</v>
      </c>
      <c r="B32" s="105">
        <v>-130</v>
      </c>
      <c r="C32" s="102"/>
      <c r="D32" s="105">
        <v>-131</v>
      </c>
      <c r="E32" s="102"/>
    </row>
    <row r="33" spans="1:5" ht="15">
      <c r="A33" s="111" t="s">
        <v>78</v>
      </c>
      <c r="B33" s="105">
        <v>-1</v>
      </c>
      <c r="C33" s="102"/>
      <c r="D33" s="105">
        <v>-3</v>
      </c>
      <c r="E33" s="102"/>
    </row>
    <row r="34" spans="1:5" s="106" customFormat="1" ht="15">
      <c r="A34" s="112" t="s">
        <v>41</v>
      </c>
      <c r="B34" s="107">
        <f>SUM(B27:B33)</f>
        <v>-434</v>
      </c>
      <c r="C34" s="102"/>
      <c r="D34" s="107">
        <f>SUM(D27:D33)</f>
        <v>-256</v>
      </c>
      <c r="E34" s="102"/>
    </row>
    <row r="35" spans="1:5" ht="15">
      <c r="A35" s="111"/>
      <c r="B35" s="105"/>
      <c r="C35" s="102"/>
      <c r="D35" s="105"/>
      <c r="E35" s="102"/>
    </row>
    <row r="36" spans="1:5" ht="29.25">
      <c r="A36" s="113" t="s">
        <v>42</v>
      </c>
      <c r="B36" s="114">
        <f>B34+B24+B17</f>
        <v>-34</v>
      </c>
      <c r="C36" s="102"/>
      <c r="D36" s="114">
        <f>D34+D24+D17</f>
        <v>-67</v>
      </c>
      <c r="E36" s="102"/>
    </row>
    <row r="37" spans="1:5" ht="15">
      <c r="A37" s="111"/>
      <c r="B37" s="103"/>
      <c r="C37" s="102"/>
      <c r="D37" s="103"/>
      <c r="E37" s="102"/>
    </row>
    <row r="38" spans="1:5" s="106" customFormat="1" ht="15">
      <c r="A38" s="111" t="s">
        <v>94</v>
      </c>
      <c r="B38" s="105">
        <v>494</v>
      </c>
      <c r="C38" s="102"/>
      <c r="D38" s="105">
        <v>343</v>
      </c>
      <c r="E38" s="102"/>
    </row>
    <row r="39" spans="1:5" s="106" customFormat="1" ht="15">
      <c r="A39" s="111"/>
      <c r="B39" s="115"/>
      <c r="C39" s="102"/>
      <c r="D39" s="115"/>
      <c r="E39" s="102"/>
    </row>
    <row r="40" spans="1:5" ht="15.75" thickBot="1">
      <c r="A40" s="142" t="s">
        <v>123</v>
      </c>
      <c r="B40" s="116">
        <f>B38+B36</f>
        <v>460</v>
      </c>
      <c r="C40" s="102"/>
      <c r="D40" s="116">
        <f>D38+D36</f>
        <v>276</v>
      </c>
      <c r="E40" s="102"/>
    </row>
    <row r="41" spans="1:5" ht="15.75" thickTop="1">
      <c r="A41" s="117"/>
      <c r="B41" s="119"/>
      <c r="C41" s="118"/>
      <c r="D41" s="119"/>
      <c r="E41" s="118"/>
    </row>
    <row r="42" spans="1:5" ht="15">
      <c r="A42" s="117"/>
      <c r="B42" s="119"/>
      <c r="C42" s="118"/>
      <c r="D42" s="119"/>
      <c r="E42" s="118"/>
    </row>
    <row r="43" spans="1:5" ht="15">
      <c r="A43" s="141" t="s">
        <v>126</v>
      </c>
      <c r="B43" s="119"/>
      <c r="C43" s="118"/>
      <c r="D43" s="119"/>
      <c r="E43" s="118"/>
    </row>
    <row r="44" spans="1:5" ht="15">
      <c r="A44" s="120"/>
      <c r="B44" s="102"/>
      <c r="C44" s="102"/>
      <c r="D44" s="103"/>
      <c r="E44" s="102"/>
    </row>
    <row r="45" spans="1:5" ht="15">
      <c r="A45" s="75"/>
      <c r="B45" s="102"/>
      <c r="C45" s="102"/>
      <c r="D45" s="103"/>
      <c r="E45" s="102"/>
    </row>
    <row r="46" spans="1:5" ht="15">
      <c r="A46" s="75"/>
      <c r="B46" s="102"/>
      <c r="C46" s="102"/>
      <c r="D46" s="103"/>
      <c r="E46" s="102"/>
    </row>
    <row r="47" spans="1:5" ht="15">
      <c r="A47" s="75"/>
      <c r="B47" s="102"/>
      <c r="C47" s="102"/>
      <c r="D47" s="103"/>
      <c r="E47" s="102"/>
    </row>
    <row r="48" ht="15">
      <c r="A48" s="78" t="s">
        <v>90</v>
      </c>
    </row>
    <row r="49" ht="15">
      <c r="A49" s="133" t="s">
        <v>111</v>
      </c>
    </row>
    <row r="50" ht="15">
      <c r="A50" s="78" t="s">
        <v>91</v>
      </c>
    </row>
    <row r="51" ht="15">
      <c r="A51" s="133" t="s">
        <v>89</v>
      </c>
    </row>
    <row r="52" ht="15">
      <c r="A52" s="130"/>
    </row>
    <row r="53" spans="1:5" ht="15">
      <c r="A53" s="123"/>
      <c r="B53" s="124"/>
      <c r="C53" s="124"/>
      <c r="D53" s="124"/>
      <c r="E53" s="124"/>
    </row>
    <row r="54" ht="15">
      <c r="A54" s="14"/>
    </row>
    <row r="55" ht="15">
      <c r="A55" s="125"/>
    </row>
    <row r="56" ht="15">
      <c r="A56" s="126"/>
    </row>
    <row r="57" ht="15">
      <c r="A57" s="127"/>
    </row>
    <row r="58" ht="15">
      <c r="A58" s="128"/>
    </row>
    <row r="59" ht="15">
      <c r="A59" s="127"/>
    </row>
    <row r="60" ht="15">
      <c r="A60" s="129"/>
    </row>
    <row r="61" ht="15">
      <c r="A61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85" zoomScaleNormal="85" zoomScaleSheetLayoutView="100" zoomScalePageLayoutView="0" workbookViewId="0" topLeftCell="A1">
      <selection activeCell="O19" sqref="O19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122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7" t="s">
        <v>44</v>
      </c>
      <c r="H8" s="205" t="s">
        <v>50</v>
      </c>
      <c r="I8" s="209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08"/>
      <c r="H9" s="206"/>
      <c r="I9" s="210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41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251</v>
      </c>
      <c r="F11" s="178" t="e">
        <f>#REF!+#REF!+#REF!+#REF!</f>
        <v>#REF!</v>
      </c>
      <c r="G11" s="178">
        <v>-4975</v>
      </c>
      <c r="H11" s="178" t="e">
        <f>#REF!+#REF!+#REF!+#REF!</f>
        <v>#REF!</v>
      </c>
      <c r="I11" s="178">
        <v>237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8249</v>
      </c>
      <c r="N11" s="178" t="e">
        <f>#REF!+#REF!+#REF!+#REF!</f>
        <v>#REF!</v>
      </c>
      <c r="O11" s="178">
        <v>6166</v>
      </c>
      <c r="P11" s="179"/>
    </row>
    <row r="12" spans="1:16" s="180" customFormat="1" ht="21" thickTop="1">
      <c r="A12" s="168" t="s">
        <v>95</v>
      </c>
      <c r="B12" s="181"/>
      <c r="G12" s="180">
        <v>1883</v>
      </c>
      <c r="O12" s="180">
        <v>1883</v>
      </c>
      <c r="P12" s="179"/>
    </row>
    <row r="13" spans="1:7" s="180" customFormat="1" ht="20.25">
      <c r="A13" s="182" t="s">
        <v>105</v>
      </c>
      <c r="B13" s="181"/>
      <c r="E13" s="180">
        <v>71</v>
      </c>
      <c r="G13" s="180">
        <v>-71</v>
      </c>
    </row>
    <row r="14" spans="1:16" s="180" customFormat="1" ht="20.25">
      <c r="A14" s="182" t="s">
        <v>84</v>
      </c>
      <c r="B14" s="181"/>
      <c r="G14" s="180">
        <v>391</v>
      </c>
      <c r="I14" s="180">
        <v>258</v>
      </c>
      <c r="M14" s="180">
        <v>-391</v>
      </c>
      <c r="O14" s="180">
        <v>258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41.25" thickBot="1">
      <c r="A17" s="176" t="s">
        <v>128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322</v>
      </c>
      <c r="F17" s="178" t="e">
        <f t="shared" si="0"/>
        <v>#REF!</v>
      </c>
      <c r="G17" s="178">
        <f t="shared" si="0"/>
        <v>-2772</v>
      </c>
      <c r="H17" s="178" t="e">
        <f t="shared" si="0"/>
        <v>#REF!</v>
      </c>
      <c r="I17" s="178">
        <f t="shared" si="0"/>
        <v>495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7858</v>
      </c>
      <c r="N17" s="178" t="e">
        <f t="shared" si="0"/>
        <v>#REF!</v>
      </c>
      <c r="O17" s="178">
        <f t="shared" si="0"/>
        <v>8307</v>
      </c>
      <c r="P17" s="179"/>
    </row>
    <row r="18" spans="1:15" s="180" customFormat="1" ht="21" thickTop="1">
      <c r="A18" s="168" t="s">
        <v>95</v>
      </c>
      <c r="B18" s="181"/>
      <c r="G18" s="180">
        <v>114</v>
      </c>
      <c r="O18" s="180">
        <v>114</v>
      </c>
    </row>
    <row r="19" spans="1:2" s="180" customFormat="1" ht="20.25">
      <c r="A19" s="182" t="s">
        <v>105</v>
      </c>
      <c r="B19" s="181"/>
    </row>
    <row r="20" spans="1:2" s="180" customFormat="1" ht="20.25">
      <c r="A20" s="182" t="s">
        <v>84</v>
      </c>
      <c r="B20" s="181"/>
    </row>
    <row r="21" spans="1:2" s="180" customFormat="1" ht="40.5">
      <c r="A21" s="181" t="s">
        <v>73</v>
      </c>
      <c r="B21" s="181"/>
    </row>
    <row r="22" spans="1:15" s="180" customFormat="1" ht="21" thickBot="1">
      <c r="A22" s="176" t="s">
        <v>130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-2658</v>
      </c>
      <c r="H22" s="178" t="e">
        <f>H17+H18</f>
        <v>#REF!</v>
      </c>
      <c r="I22" s="178">
        <f>I17+I18+I20</f>
        <v>495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7858</v>
      </c>
      <c r="N22" s="178" t="e">
        <f>N17+N18</f>
        <v>#REF!</v>
      </c>
      <c r="O22" s="178">
        <f>SUM(O17:O21)</f>
        <v>8421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129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121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Emilia Marinova</cp:lastModifiedBy>
  <cp:lastPrinted>2023-04-12T08:55:04Z</cp:lastPrinted>
  <dcterms:created xsi:type="dcterms:W3CDTF">2003-02-07T14:36:34Z</dcterms:created>
  <dcterms:modified xsi:type="dcterms:W3CDTF">2023-04-12T12:00:19Z</dcterms:modified>
  <cp:category/>
  <cp:version/>
  <cp:contentType/>
  <cp:contentStatus/>
</cp:coreProperties>
</file>