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<sst xmlns="http://schemas.openxmlformats.org/spreadsheetml/2006/main" count="1073" uniqueCount="879">
  <si>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</si>
  <si>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</si>
  <si>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</si>
  <si>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</si>
  <si>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</si>
  <si>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</si>
  <si>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</si>
  <si>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</si>
  <si>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</si>
  <si>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</si>
  <si>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</si>
  <si>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</si>
  <si>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</si>
  <si>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</si>
  <si>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</si>
  <si>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</si>
  <si>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</si>
  <si>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</si>
  <si>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</si>
  <si>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</si>
  <si>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</si>
  <si>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</si>
  <si>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</si>
  <si>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</si>
  <si>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</si>
  <si>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</si>
  <si>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</si>
  <si>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</si>
  <si>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</si>
  <si>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</si>
  <si>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</si>
  <si>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</si>
  <si>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</si>
  <si>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</si>
  <si>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</si>
  <si>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</si>
  <si>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</si>
  <si>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</si>
  <si>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</si>
  <si>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</si>
  <si>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</si>
  <si>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</si>
  <si>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</si>
  <si>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</si>
  <si>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</si>
  <si>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</si>
  <si>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</si>
  <si>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</si>
  <si>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</si>
  <si>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</si>
  <si>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</si>
  <si>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</si>
  <si>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</si>
  <si>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</si>
  <si>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</si>
  <si>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</si>
  <si>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</si>
  <si>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</si>
  <si>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</si>
  <si>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</si>
  <si>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</si>
  <si>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</si>
  <si>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</si>
  <si>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</si>
  <si>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</si>
  <si>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</si>
  <si>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</si>
  <si>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</si>
  <si>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</si>
  <si>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</si>
  <si>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</si>
  <si>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</si>
  <si>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</si>
  <si>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</si>
  <si>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</si>
  <si>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</si>
  <si>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</si>
  <si>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</si>
  <si>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</si>
  <si>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</si>
  <si>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</si>
  <si>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</si>
  <si>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</si>
  <si>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</si>
  <si>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</si>
  <si>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</si>
  <si>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</si>
  <si>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</si>
  <si>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</si>
  <si>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</si>
  <si>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</si>
  <si>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</si>
  <si>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</si>
  <si>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</si>
  <si>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</si>
  <si>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</si>
  <si>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</si>
  <si>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</si>
  <si>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</si>
  <si>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</si>
  <si>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</si>
  <si>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</si>
  <si>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</si>
  <si>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</si>
  <si>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</si>
  <si>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</si>
  <si>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</si>
  <si>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</si>
  <si>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</si>
  <si>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</si>
  <si>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</si>
  <si>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</si>
  <si>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</si>
  <si>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</si>
  <si>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</si>
  <si>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</si>
  <si>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</si>
  <si>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</si>
  <si>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</si>
  <si>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</si>
  <si>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</si>
  <si>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</si>
  <si>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</si>
  <si>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</si>
  <si>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</si>
  <si>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</si>
  <si>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</si>
  <si>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</si>
  <si>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</si>
  <si>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</si>
  <si>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</si>
  <si>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</si>
  <si>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</si>
  <si>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</si>
  <si>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</si>
  <si>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</si>
  <si>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</si>
  <si>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</si>
  <si>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</si>
  <si>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</si>
  <si>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</si>
  <si>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</si>
  <si>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</si>
  <si>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</si>
  <si>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</si>
  <si>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</si>
  <si>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</si>
  <si>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</si>
  <si>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</si>
  <si>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</si>
  <si>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</si>
  <si>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</si>
  <si>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</si>
  <si>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</si>
  <si>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</si>
  <si>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</si>
  <si>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</si>
  <si>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</si>
  <si>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</si>
  <si>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</si>
  <si>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</si>
  <si>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</si>
  <si>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</si>
  <si>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</si>
  <si>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</si>
  <si>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</si>
  <si>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</si>
  <si>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</si>
  <si>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</si>
  <si>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</si>
  <si>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</si>
  <si>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</si>
  <si>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</si>
  <si>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</si>
  <si>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</si>
  <si>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</si>
  <si>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</si>
  <si>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</si>
  <si>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</si>
  <si>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</si>
  <si>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</si>
  <si>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</si>
  <si>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</si>
  <si>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</si>
  <si>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</si>
  <si>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</si>
  <si>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</si>
  <si>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</si>
  <si>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</si>
  <si>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</si>
  <si>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</si>
  <si>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</si>
  <si>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</si>
  <si>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</si>
  <si>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</si>
  <si>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</si>
  <si>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</si>
  <si>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</si>
  <si>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</si>
  <si>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</si>
  <si>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</si>
  <si>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</si>
  <si>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</si>
  <si>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</si>
  <si>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</si>
  <si>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</si>
  <si>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</si>
  <si>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</si>
  <si>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</si>
  <si>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</si>
  <si>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</si>
  <si>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</si>
  <si>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</si>
  <si>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</si>
  <si>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</si>
  <si>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</si>
  <si>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</si>
  <si>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</si>
  <si>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</si>
  <si>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</si>
  <si>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</si>
  <si>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</si>
  <si>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</si>
  <si>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</si>
  <si>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</si>
  <si>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</si>
  <si>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</si>
  <si>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</si>
  <si>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</si>
  <si>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</si>
  <si>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</si>
  <si>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</si>
  <si>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</si>
  <si>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</si>
  <si>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</si>
  <si>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</si>
  <si>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</si>
  <si>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</si>
  <si>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</si>
  <si>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</si>
  <si>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</si>
  <si>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</si>
  <si>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</si>
  <si>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</si>
  <si>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</si>
  <si>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</si>
  <si>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</si>
  <si>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</si>
  <si>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</si>
  <si>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</si>
  <si>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</si>
  <si>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</si>
  <si>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</si>
  <si>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</si>
  <si>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</si>
  <si>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</si>
  <si>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</si>
  <si>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</si>
  <si>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</si>
  <si>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</si>
  <si>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</si>
  <si>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</si>
  <si>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</si>
  <si>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</si>
  <si>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</si>
  <si>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</si>
  <si>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</si>
  <si>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</si>
  <si>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</si>
  <si>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</si>
  <si>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</si>
  <si>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</si>
  <si>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</si>
  <si>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</si>
  <si>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</si>
  <si>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</si>
  <si>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съставяне:15.01.2015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</si>
  <si>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</si>
  <si>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</si>
  <si>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</si>
  <si>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</si>
  <si>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</si>
  <si>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</si>
  <si>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</si>
  <si>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</si>
  <si>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</si>
  <si>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</si>
  <si>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</si>
  <si>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</si>
  <si>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</si>
  <si>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</si>
  <si>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</si>
  <si>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</si>
  <si>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</si>
  <si>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</si>
  <si>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</si>
  <si>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</si>
  <si>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</si>
  <si>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</si>
  <si>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</si>
  <si>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</si>
  <si>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</si>
  <si>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</si>
  <si>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</si>
  <si>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</si>
  <si>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</si>
  <si>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</si>
  <si>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</si>
  <si>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</si>
  <si>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</si>
  <si>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</si>
  <si>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</si>
  <si>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</si>
  <si>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</si>
  <si>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</si>
  <si>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</si>
  <si>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</si>
  <si>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</si>
  <si>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</si>
  <si>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</si>
  <si>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</si>
  <si>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</si>
  <si>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</si>
  <si>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</si>
  <si>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</si>
  <si>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</si>
  <si>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</si>
  <si>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</si>
  <si>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</si>
  <si>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</si>
  <si>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</si>
  <si>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</si>
  <si>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</si>
  <si>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</si>
  <si>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</si>
  <si>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</si>
  <si>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</si>
  <si>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</si>
  <si>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</si>
  <si>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</si>
  <si>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</si>
  <si>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</si>
  <si>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</si>
  <si>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</si>
  <si>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</si>
  <si>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</si>
  <si>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</si>
  <si>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</si>
  <si>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</si>
  <si>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</si>
  <si>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</si>
  <si>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</si>
  <si>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</si>
  <si>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</si>
  <si>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</si>
  <si>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</si>
  <si>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</si>
  <si>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</si>
  <si>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</si>
  <si>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</si>
  <si>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</si>
  <si>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</si>
  <si>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</si>
  <si>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</si>
  <si>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</si>
  <si>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</si>
  <si>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</si>
  <si>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</si>
  <si>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</si>
  <si>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</si>
  <si>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</si>
  <si>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</si>
  <si>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</si>
  <si>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</si>
  <si>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</si>
  <si>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</si>
  <si>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</si>
  <si>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</si>
  <si>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</si>
  <si>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</si>
  <si>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</si>
  <si>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</si>
  <si>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</si>
  <si>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</si>
  <si>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</si>
  <si>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</si>
  <si>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</si>
  <si>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</si>
  <si>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</si>
  <si>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</si>
  <si>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</si>
  <si>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</si>
  <si>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</si>
  <si>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</si>
  <si>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</si>
  <si>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</si>
  <si>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</si>
  <si>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</si>
  <si>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</si>
  <si>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</si>
  <si>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</si>
  <si>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</si>
  <si>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</si>
  <si>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</si>
  <si>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</si>
  <si>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</si>
  <si>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</si>
  <si>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</si>
  <si>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</si>
  <si>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</si>
  <si>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</si>
  <si>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</si>
  <si>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</si>
  <si>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</si>
  <si>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</si>
  <si>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</si>
  <si>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</si>
  <si>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</si>
  <si>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</si>
  <si>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</si>
  <si>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</si>
  <si>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</si>
  <si>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</si>
  <si>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</si>
  <si>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</si>
  <si>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</si>
  <si>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</si>
  <si>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</si>
  <si>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</si>
  <si>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</si>
  <si>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</si>
  <si>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</si>
  <si>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</si>
  <si>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</si>
  <si>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</si>
  <si>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</si>
  <si>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</si>
  <si>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</si>
  <si>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</si>
  <si>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</si>
  <si>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</si>
  <si>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</si>
  <si>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</si>
  <si>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</si>
  <si>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</si>
  <si>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</si>
  <si>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</si>
  <si>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</si>
  <si>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</si>
  <si>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</si>
  <si>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</si>
  <si>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</si>
  <si>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</si>
  <si>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</si>
  <si>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</si>
  <si>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</si>
  <si>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</si>
  <si>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</si>
  <si>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</si>
  <si>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</si>
  <si>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</si>
  <si>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</si>
  <si>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</si>
  <si>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</si>
  <si>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</si>
  <si>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</si>
  <si>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</si>
  <si>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</si>
  <si>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</si>
  <si>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</si>
  <si>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</si>
  <si>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</si>
  <si>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</si>
  <si>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</si>
  <si>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</si>
  <si>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</si>
  <si>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</si>
  <si>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</si>
  <si>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</si>
  <si>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</si>
  <si>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</si>
  <si>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</si>
  <si>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</si>
  <si>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</si>
  <si>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</si>
  <si>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</si>
  <si>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</si>
  <si>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</si>
  <si>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</si>
  <si>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</si>
  <si>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</si>
  <si>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</si>
  <si>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</si>
  <si>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</si>
  <si>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</si>
  <si>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</si>
  <si>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</si>
  <si>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</si>
  <si>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</si>
  <si>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</si>
  <si>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</si>
  <si>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</si>
  <si>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</si>
  <si>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</si>
  <si>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</si>
  <si>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</si>
  <si>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</si>
  <si>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</si>
  <si>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</si>
  <si>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</si>
  <si>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</si>
  <si>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</si>
  <si>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</si>
  <si>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</si>
  <si>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</si>
  <si>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</si>
  <si>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</si>
  <si>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</si>
  <si>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</si>
  <si>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</si>
  <si>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</si>
  <si>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</si>
  <si>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</si>
  <si>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</si>
  <si>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</si>
  <si>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</si>
  <si>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</si>
  <si>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</si>
  <si>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</si>
  <si>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</si>
  <si>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</si>
  <si>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</si>
  <si>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</si>
  <si>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</si>
  <si>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</si>
  <si>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</si>
  <si>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</si>
  <si>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</si>
  <si>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съставяне:15.01.2015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</si>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</sst>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42004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827</v>
      </c>
      <c r="D12" s="46">
        <v>973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85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352</v>
      </c>
      <c r="D14" s="46">
        <v>381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37</v>
      </c>
      <c r="D15" s="46">
        <v>51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6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1619</v>
      </c>
      <c r="D19" s="65">
        <f>SUM(D11:D18)</f>
        <v>1828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164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164</v>
      </c>
      <c r="D27" s="65">
        <f>SUM(D23:D26)</f>
        <v>197</v>
      </c>
      <c r="E27" s="73" t="s">
        <v>85</v>
      </c>
      <c r="F27" s="47" t="s">
        <v>86</v>
      </c>
      <c r="G27" s="57">
        <f>SUM(G28:G30)</f>
        <v>-5986</v>
      </c>
      <c r="H27" s="58">
        <f>SUM(H28:H30)</f>
        <v>-5978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-6061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10</v>
      </c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>
        <v>-8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-5976</v>
      </c>
      <c r="H33" s="58">
        <f>H27+H31+H32</f>
        <v>-5986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-2496</v>
      </c>
      <c r="H36" s="58">
        <f>H25+H17+H33</f>
        <v>-2506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9428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/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9428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318</v>
      </c>
      <c r="D54" s="46">
        <v>318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5527</v>
      </c>
      <c r="D55" s="65">
        <f>D19+D20+D21+D27+D32+D45+D51+D53+D54</f>
        <v>5769</v>
      </c>
      <c r="E55" s="40" t="s">
        <v>175</v>
      </c>
      <c r="F55" s="83" t="s">
        <v>176</v>
      </c>
      <c r="G55" s="57">
        <f>G49+G51+G52+G53+G54</f>
        <v>9428</v>
      </c>
      <c r="H55" s="58">
        <f>H49+H51+H52+H53+H54</f>
        <v>9481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700</v>
      </c>
      <c r="D58" s="46">
        <v>647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88</v>
      </c>
      <c r="D59" s="46">
        <v>91</v>
      </c>
      <c r="E59" s="69" t="s">
        <v>184</v>
      </c>
      <c r="F59" s="47" t="s">
        <v>185</v>
      </c>
      <c r="G59" s="48">
        <v>707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556</v>
      </c>
      <c r="D61" s="46">
        <v>589</v>
      </c>
      <c r="E61" s="52" t="s">
        <v>192</v>
      </c>
      <c r="F61" s="100" t="s">
        <v>193</v>
      </c>
      <c r="G61" s="57">
        <f>SUM(G62:G68)</f>
        <v>2923</v>
      </c>
      <c r="H61" s="58">
        <f>SUM(H62:H68)</f>
        <v>2977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46</v>
      </c>
      <c r="H62" s="49">
        <v>97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1344</v>
      </c>
      <c r="D64" s="65">
        <f>SUM(D58:D63)</f>
        <v>1338</v>
      </c>
      <c r="E64" s="40" t="s">
        <v>203</v>
      </c>
      <c r="F64" s="47" t="s">
        <v>204</v>
      </c>
      <c r="G64" s="48">
        <v>2604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95</v>
      </c>
      <c r="H66" s="49">
        <v>107</v>
      </c>
    </row>
    <row r="67" spans="1:8" ht="15">
      <c r="A67" s="38" t="s">
        <v>210</v>
      </c>
      <c r="B67" s="44" t="s">
        <v>211</v>
      </c>
      <c r="C67" s="45">
        <v>285</v>
      </c>
      <c r="D67" s="46">
        <v>188</v>
      </c>
      <c r="E67" s="40" t="s">
        <v>212</v>
      </c>
      <c r="F67" s="47" t="s">
        <v>213</v>
      </c>
      <c r="G67" s="48">
        <v>57</v>
      </c>
      <c r="H67" s="49">
        <v>43</v>
      </c>
    </row>
    <row r="68" spans="1:8" ht="15">
      <c r="A68" s="38" t="s">
        <v>214</v>
      </c>
      <c r="B68" s="44" t="s">
        <v>215</v>
      </c>
      <c r="C68" s="45">
        <v>433</v>
      </c>
      <c r="D68" s="46">
        <v>538</v>
      </c>
      <c r="E68" s="40" t="s">
        <v>216</v>
      </c>
      <c r="F68" s="47" t="s">
        <v>217</v>
      </c>
      <c r="G68" s="48">
        <v>121</v>
      </c>
      <c r="H68" s="49">
        <v>125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167</v>
      </c>
      <c r="H69" s="49">
        <v>592</v>
      </c>
    </row>
    <row r="70" spans="1:8" ht="15">
      <c r="A70" s="38" t="s">
        <v>221</v>
      </c>
      <c r="B70" s="44" t="s">
        <v>222</v>
      </c>
      <c r="C70" s="45">
        <v>1865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3835</v>
      </c>
      <c r="H71" s="103">
        <f>H59+H60+H61+H69+H70</f>
        <v>4323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37</v>
      </c>
      <c r="D72" s="46">
        <v>24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1053</v>
      </c>
      <c r="D74" s="46">
        <v>1048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3673</v>
      </c>
      <c r="D75" s="65">
        <f>SUM(D67:D74)</f>
        <v>3613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3835</v>
      </c>
      <c r="H79" s="115">
        <f>H71+H74+H75+H76</f>
        <v>4323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200</v>
      </c>
      <c r="D87" s="46">
        <v>307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23</v>
      </c>
      <c r="D88" s="46">
        <v>271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223</v>
      </c>
      <c r="D91" s="65">
        <f>SUM(D87:D90)</f>
        <v>578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5240</v>
      </c>
      <c r="D93" s="65">
        <f>D64+D75+D84+D91+D92</f>
        <v>5529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10767</v>
      </c>
      <c r="D94" s="123">
        <f>D93+D55</f>
        <v>11298</v>
      </c>
      <c r="E94" s="124" t="s">
        <v>273</v>
      </c>
      <c r="F94" s="125" t="s">
        <v>274</v>
      </c>
      <c r="G94" s="126">
        <f>G36+G39+G55+G79</f>
        <v>10767</v>
      </c>
      <c r="H94" s="127">
        <f>H36+H39+H55+H79</f>
        <v>11298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42004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2989</v>
      </c>
      <c r="D9" s="164">
        <v>4219</v>
      </c>
      <c r="E9" s="162" t="s">
        <v>292</v>
      </c>
      <c r="F9" s="165" t="s">
        <v>293</v>
      </c>
      <c r="G9" s="166">
        <v>5984</v>
      </c>
      <c r="H9" s="166">
        <v>7321</v>
      </c>
    </row>
    <row r="10" spans="1:8" ht="12">
      <c r="A10" s="162" t="s">
        <v>294</v>
      </c>
      <c r="B10" s="163" t="s">
        <v>295</v>
      </c>
      <c r="C10" s="164">
        <v>578</v>
      </c>
      <c r="D10" s="164">
        <v>620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278</v>
      </c>
      <c r="D11" s="164">
        <v>267</v>
      </c>
      <c r="E11" s="167" t="s">
        <v>300</v>
      </c>
      <c r="F11" s="165" t="s">
        <v>301</v>
      </c>
      <c r="G11" s="166">
        <v>70</v>
      </c>
      <c r="H11" s="166">
        <v>69</v>
      </c>
    </row>
    <row r="12" spans="1:8" ht="12">
      <c r="A12" s="162" t="s">
        <v>302</v>
      </c>
      <c r="B12" s="163" t="s">
        <v>303</v>
      </c>
      <c r="C12" s="164">
        <v>1349</v>
      </c>
      <c r="D12" s="164">
        <v>1541</v>
      </c>
      <c r="E12" s="167" t="s">
        <v>80</v>
      </c>
      <c r="F12" s="165" t="s">
        <v>304</v>
      </c>
      <c r="G12" s="166">
        <v>280</v>
      </c>
      <c r="H12" s="166">
        <v>426</v>
      </c>
    </row>
    <row r="13" spans="1:18" ht="12">
      <c r="A13" s="162" t="s">
        <v>305</v>
      </c>
      <c r="B13" s="163" t="s">
        <v>306</v>
      </c>
      <c r="C13" s="164">
        <v>225</v>
      </c>
      <c r="D13" s="164">
        <v>261</v>
      </c>
      <c r="E13" s="168" t="s">
        <v>53</v>
      </c>
      <c r="F13" s="169" t="s">
        <v>307</v>
      </c>
      <c r="G13" s="158">
        <f>SUM(G9:G12)</f>
        <v>6334</v>
      </c>
      <c r="H13" s="158">
        <f>SUM(H9:H12)</f>
        <v>7816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</v>
      </c>
      <c r="D14" s="164">
        <v>3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35</v>
      </c>
      <c r="D15" s="172">
        <v>-54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79</v>
      </c>
      <c r="D16" s="172">
        <v>94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>
        <v>21</v>
      </c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5535</v>
      </c>
      <c r="D19" s="178">
        <f>SUM(D9:D15)+D16</f>
        <v>6951</v>
      </c>
      <c r="E19" s="157" t="s">
        <v>324</v>
      </c>
      <c r="F19" s="170" t="s">
        <v>325</v>
      </c>
      <c r="G19" s="166">
        <v>20</v>
      </c>
      <c r="H19" s="166">
        <v>6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768</v>
      </c>
      <c r="D22" s="164">
        <v>841</v>
      </c>
      <c r="E22" s="157" t="s">
        <v>333</v>
      </c>
      <c r="F22" s="170" t="s">
        <v>334</v>
      </c>
      <c r="G22" s="166"/>
      <c r="H22" s="166">
        <v>1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20</v>
      </c>
      <c r="D24" s="164">
        <v>18</v>
      </c>
      <c r="E24" s="168" t="s">
        <v>105</v>
      </c>
      <c r="F24" s="173" t="s">
        <v>341</v>
      </c>
      <c r="G24" s="158">
        <f>SUM(G19:G23)</f>
        <v>20</v>
      </c>
      <c r="H24" s="158">
        <f>SUM(H19:H23)</f>
        <v>7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21</v>
      </c>
      <c r="D25" s="164">
        <v>37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809</v>
      </c>
      <c r="D26" s="178">
        <f>SUM(D22:D25)</f>
        <v>896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6344</v>
      </c>
      <c r="D28" s="161">
        <f>D26+D19</f>
        <v>7847</v>
      </c>
      <c r="E28" s="155" t="s">
        <v>346</v>
      </c>
      <c r="F28" s="173" t="s">
        <v>347</v>
      </c>
      <c r="G28" s="158">
        <f>G13+G15+G24</f>
        <v>6354</v>
      </c>
      <c r="H28" s="158">
        <f>H13+H15+H24</f>
        <v>7823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10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24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6344</v>
      </c>
      <c r="D33" s="178">
        <f>D28+D31+D32</f>
        <v>7847</v>
      </c>
      <c r="E33" s="155" t="s">
        <v>362</v>
      </c>
      <c r="F33" s="173" t="s">
        <v>363</v>
      </c>
      <c r="G33" s="182">
        <f>G32+G31+G28</f>
        <v>6354</v>
      </c>
      <c r="H33" s="182">
        <f>H32+H31+H28</f>
        <v>7823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10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24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10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24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10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24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6354</v>
      </c>
      <c r="D42" s="182">
        <f>D33+D35+D39</f>
        <v>7847</v>
      </c>
      <c r="E42" s="185" t="s">
        <v>389</v>
      </c>
      <c r="F42" s="194" t="s">
        <v>390</v>
      </c>
      <c r="G42" s="182">
        <f>G39+G33</f>
        <v>6354</v>
      </c>
      <c r="H42" s="182">
        <f>H39+H33</f>
        <v>7847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42019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42004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6264</v>
      </c>
      <c r="D10" s="241">
        <v>7391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-4019</v>
      </c>
      <c r="D11" s="241">
        <v>-5232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-1134</v>
      </c>
      <c r="D13" s="241">
        <v>-1341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10</v>
      </c>
      <c r="D14" s="241">
        <v>147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-57</v>
      </c>
      <c r="D17" s="241">
        <v>-103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-18</v>
      </c>
      <c r="D18" s="241">
        <v>-17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</v>
      </c>
      <c r="D19" s="241">
        <v>-26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1045</v>
      </c>
      <c r="D20" s="237">
        <f>SUM(D10:D19)</f>
        <v>819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-59</v>
      </c>
      <c r="D22" s="241">
        <v>-117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-130</v>
      </c>
      <c r="D24" s="241">
        <v>-172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-189</v>
      </c>
      <c r="D32" s="237">
        <f>SUM(D22:D31)</f>
        <v>-289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4156</v>
      </c>
      <c r="D36" s="241">
        <v>4510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-4203</v>
      </c>
      <c r="D37" s="241">
        <v>-4251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-1153</v>
      </c>
      <c r="D39" s="241">
        <v>-645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-11</v>
      </c>
      <c r="D41" s="241">
        <v>-37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-1211</v>
      </c>
      <c r="D42" s="237">
        <f>SUM(D34:D41)</f>
        <v>-423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-355</v>
      </c>
      <c r="D43" s="237">
        <f>D42+D32+D20</f>
        <v>107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578</v>
      </c>
      <c r="D44" s="251">
        <v>471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223</v>
      </c>
      <c r="D45" s="237">
        <f>D44+D43</f>
        <v>578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223</v>
      </c>
      <c r="D46" s="252">
        <v>578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42004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-6069</v>
      </c>
      <c r="K11" s="303"/>
      <c r="L11" s="304">
        <f>SUM(C11:K11)</f>
        <v>-2506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-6069</v>
      </c>
      <c r="K15" s="310">
        <f t="shared" si="2"/>
        <v>0</v>
      </c>
      <c r="L15" s="304">
        <f t="shared" si="1"/>
        <v>-2506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10</v>
      </c>
      <c r="J16" s="316">
        <f>+'справка №1-БАЛАНС'!G32</f>
        <v>0</v>
      </c>
      <c r="K16" s="303"/>
      <c r="L16" s="304">
        <f t="shared" si="1"/>
        <v>10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93</v>
      </c>
      <c r="J29" s="306">
        <f t="shared" si="6"/>
        <v>-6069</v>
      </c>
      <c r="K29" s="306">
        <f t="shared" si="6"/>
        <v>0</v>
      </c>
      <c r="L29" s="304">
        <f t="shared" si="1"/>
        <v>-2496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93</v>
      </c>
      <c r="J32" s="306">
        <f t="shared" si="7"/>
        <v>-6069</v>
      </c>
      <c r="K32" s="306">
        <f t="shared" si="7"/>
        <v>0</v>
      </c>
      <c r="L32" s="304">
        <f t="shared" si="1"/>
        <v>-2496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42004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2684</v>
      </c>
      <c r="L10" s="353">
        <v>146</v>
      </c>
      <c r="M10" s="353"/>
      <c r="N10" s="352">
        <f aca="true" t="shared" si="4" ref="N10:N39">K10+L10-M10</f>
        <v>2830</v>
      </c>
      <c r="O10" s="353"/>
      <c r="P10" s="353"/>
      <c r="Q10" s="352">
        <f t="shared" si="0"/>
        <v>2830</v>
      </c>
      <c r="R10" s="352">
        <f t="shared" si="1"/>
        <v>827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2439</v>
      </c>
      <c r="E11" s="351">
        <v>35</v>
      </c>
      <c r="F11" s="351">
        <v>26</v>
      </c>
      <c r="G11" s="352">
        <f t="shared" si="2"/>
        <v>2448</v>
      </c>
      <c r="H11" s="353"/>
      <c r="I11" s="353"/>
      <c r="J11" s="352">
        <f t="shared" si="3"/>
        <v>2448</v>
      </c>
      <c r="K11" s="353">
        <v>2335</v>
      </c>
      <c r="L11" s="353">
        <v>54</v>
      </c>
      <c r="M11" s="353">
        <v>26</v>
      </c>
      <c r="N11" s="352">
        <f t="shared" si="4"/>
        <v>2363</v>
      </c>
      <c r="O11" s="353"/>
      <c r="P11" s="353"/>
      <c r="Q11" s="352">
        <f t="shared" si="0"/>
        <v>2363</v>
      </c>
      <c r="R11" s="352">
        <f t="shared" si="1"/>
        <v>85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360</v>
      </c>
      <c r="L12" s="353">
        <v>29</v>
      </c>
      <c r="M12" s="353"/>
      <c r="N12" s="352">
        <f t="shared" si="4"/>
        <v>389</v>
      </c>
      <c r="O12" s="353"/>
      <c r="P12" s="353"/>
      <c r="Q12" s="352">
        <f t="shared" si="0"/>
        <v>389</v>
      </c>
      <c r="R12" s="352">
        <f t="shared" si="1"/>
        <v>352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242</v>
      </c>
      <c r="E13" s="351"/>
      <c r="F13" s="351">
        <v>13</v>
      </c>
      <c r="G13" s="352">
        <f t="shared" si="2"/>
        <v>229</v>
      </c>
      <c r="H13" s="353"/>
      <c r="I13" s="353"/>
      <c r="J13" s="352">
        <f t="shared" si="3"/>
        <v>229</v>
      </c>
      <c r="K13" s="353">
        <v>191</v>
      </c>
      <c r="L13" s="353">
        <v>14</v>
      </c>
      <c r="M13" s="353">
        <v>13</v>
      </c>
      <c r="N13" s="352">
        <f t="shared" si="4"/>
        <v>192</v>
      </c>
      <c r="O13" s="353"/>
      <c r="P13" s="353"/>
      <c r="Q13" s="352">
        <f t="shared" si="0"/>
        <v>192</v>
      </c>
      <c r="R13" s="352">
        <f t="shared" si="1"/>
        <v>37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37</v>
      </c>
      <c r="E14" s="351">
        <v>1</v>
      </c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31</v>
      </c>
      <c r="L14" s="353">
        <v>2</v>
      </c>
      <c r="M14" s="353"/>
      <c r="N14" s="352">
        <f t="shared" si="4"/>
        <v>33</v>
      </c>
      <c r="O14" s="353"/>
      <c r="P14" s="353"/>
      <c r="Q14" s="352">
        <f t="shared" si="0"/>
        <v>33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7429</v>
      </c>
      <c r="E17" s="365">
        <f>SUM(E9:E16)</f>
        <v>53</v>
      </c>
      <c r="F17" s="365">
        <f>SUM(F9:F16)</f>
        <v>56</v>
      </c>
      <c r="G17" s="352">
        <f t="shared" si="2"/>
        <v>7426</v>
      </c>
      <c r="H17" s="366">
        <f>SUM(H9:H16)</f>
        <v>0</v>
      </c>
      <c r="I17" s="366">
        <f>SUM(I9:I16)</f>
        <v>0</v>
      </c>
      <c r="J17" s="352">
        <f t="shared" si="3"/>
        <v>7426</v>
      </c>
      <c r="K17" s="366">
        <f>SUM(K9:K16)</f>
        <v>5601</v>
      </c>
      <c r="L17" s="366">
        <f>SUM(L9:L16)</f>
        <v>245</v>
      </c>
      <c r="M17" s="366">
        <f>SUM(M9:M16)</f>
        <v>39</v>
      </c>
      <c r="N17" s="352">
        <f t="shared" si="4"/>
        <v>5807</v>
      </c>
      <c r="O17" s="366">
        <f>SUM(O9:O16)</f>
        <v>0</v>
      </c>
      <c r="P17" s="366">
        <f>SUM(P9:P16)</f>
        <v>0</v>
      </c>
      <c r="Q17" s="352">
        <f t="shared" si="5"/>
        <v>5807</v>
      </c>
      <c r="R17" s="352">
        <f t="shared" si="6"/>
        <v>1619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>
        <v>1</v>
      </c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132</v>
      </c>
      <c r="L22" s="353">
        <v>32</v>
      </c>
      <c r="M22" s="353"/>
      <c r="N22" s="352">
        <f t="shared" si="4"/>
        <v>164</v>
      </c>
      <c r="O22" s="353"/>
      <c r="P22" s="353"/>
      <c r="Q22" s="352">
        <f t="shared" si="5"/>
        <v>164</v>
      </c>
      <c r="R22" s="352">
        <f t="shared" si="6"/>
        <v>164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>
        <v>105</v>
      </c>
      <c r="G24" s="352">
        <f t="shared" si="2"/>
        <v>0</v>
      </c>
      <c r="H24" s="353"/>
      <c r="I24" s="353"/>
      <c r="J24" s="352">
        <f t="shared" si="3"/>
        <v>0</v>
      </c>
      <c r="K24" s="353">
        <v>105</v>
      </c>
      <c r="L24" s="353"/>
      <c r="M24" s="353">
        <v>105</v>
      </c>
      <c r="N24" s="352">
        <f t="shared" si="4"/>
        <v>0</v>
      </c>
      <c r="O24" s="353"/>
      <c r="P24" s="353"/>
      <c r="Q24" s="352">
        <f t="shared" si="5"/>
        <v>0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331</v>
      </c>
      <c r="H25" s="378">
        <f t="shared" si="7"/>
        <v>0</v>
      </c>
      <c r="I25" s="378">
        <f t="shared" si="7"/>
        <v>0</v>
      </c>
      <c r="J25" s="377">
        <f t="shared" si="3"/>
        <v>331</v>
      </c>
      <c r="K25" s="378">
        <f t="shared" si="7"/>
        <v>239</v>
      </c>
      <c r="L25" s="378">
        <f t="shared" si="7"/>
        <v>33</v>
      </c>
      <c r="M25" s="378">
        <f t="shared" si="7"/>
        <v>105</v>
      </c>
      <c r="N25" s="377">
        <f t="shared" si="4"/>
        <v>167</v>
      </c>
      <c r="O25" s="378">
        <f t="shared" si="7"/>
        <v>0</v>
      </c>
      <c r="P25" s="378">
        <f t="shared" si="7"/>
        <v>0</v>
      </c>
      <c r="Q25" s="377">
        <f t="shared" si="5"/>
        <v>167</v>
      </c>
      <c r="R25" s="377">
        <f t="shared" si="6"/>
        <v>164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11291</v>
      </c>
      <c r="E40" s="396">
        <f>E17+E18+E19+E25+E38+E39</f>
        <v>53</v>
      </c>
      <c r="F40" s="396">
        <f aca="true" t="shared" si="13" ref="F40:R40">F17+F18+F19+F25+F38+F39</f>
        <v>161</v>
      </c>
      <c r="G40" s="396">
        <f t="shared" si="13"/>
        <v>11183</v>
      </c>
      <c r="H40" s="396">
        <f t="shared" si="13"/>
        <v>0</v>
      </c>
      <c r="I40" s="396">
        <f t="shared" si="13"/>
        <v>0</v>
      </c>
      <c r="J40" s="396">
        <f t="shared" si="13"/>
        <v>11183</v>
      </c>
      <c r="K40" s="396">
        <f t="shared" si="13"/>
        <v>5840</v>
      </c>
      <c r="L40" s="396">
        <f t="shared" si="13"/>
        <v>278</v>
      </c>
      <c r="M40" s="396">
        <f t="shared" si="13"/>
        <v>144</v>
      </c>
      <c r="N40" s="396">
        <f t="shared" si="13"/>
        <v>5974</v>
      </c>
      <c r="O40" s="396">
        <f t="shared" si="13"/>
        <v>0</v>
      </c>
      <c r="P40" s="396">
        <f t="shared" si="13"/>
        <v>0</v>
      </c>
      <c r="Q40" s="396">
        <f t="shared" si="13"/>
        <v>5974</v>
      </c>
      <c r="R40" s="396">
        <f t="shared" si="13"/>
        <v>5209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42004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318</v>
      </c>
      <c r="D21" s="435"/>
      <c r="E21" s="436">
        <f t="shared" si="0"/>
        <v>318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285</v>
      </c>
      <c r="D24" s="441">
        <f>SUM(D25:D27)</f>
        <v>285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282</v>
      </c>
      <c r="D25" s="435">
        <v>282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3</v>
      </c>
      <c r="D26" s="435">
        <v>3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433</v>
      </c>
      <c r="D28" s="435">
        <v>433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1865</v>
      </c>
      <c r="D30" s="435">
        <v>1865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37</v>
      </c>
      <c r="D33" s="445">
        <f>SUM(D34:D37)</f>
        <v>37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37</v>
      </c>
      <c r="D35" s="435">
        <v>37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1053</v>
      </c>
      <c r="D38" s="445">
        <f>SUM(D39:D42)</f>
        <v>1053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1053</v>
      </c>
      <c r="D42" s="435">
        <v>1053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3673</v>
      </c>
      <c r="D43" s="438">
        <f>D24+D28+D29+D31+D30+D32+D33+D38</f>
        <v>3673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3991</v>
      </c>
      <c r="D44" s="447">
        <f>D43+D21+D19+D9</f>
        <v>3673</v>
      </c>
      <c r="E44" s="443">
        <f>E43+E21+E19+E9</f>
        <v>318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9428</v>
      </c>
      <c r="D66" s="447">
        <f>D52+D56+D61+D62+D63+D64</f>
        <v>0</v>
      </c>
      <c r="E66" s="441">
        <f t="shared" si="1"/>
        <v>9428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46</v>
      </c>
      <c r="D71" s="445">
        <f>SUM(D72:D74)</f>
        <v>46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46</v>
      </c>
      <c r="D72" s="435">
        <v>46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707</v>
      </c>
      <c r="D75" s="447">
        <f>D76+D78</f>
        <v>707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707</v>
      </c>
      <c r="D76" s="435">
        <v>707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2877</v>
      </c>
      <c r="D85" s="438">
        <f>SUM(D86:D90)+D94</f>
        <v>2877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2604</v>
      </c>
      <c r="D87" s="435">
        <v>2604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95</v>
      </c>
      <c r="D89" s="435">
        <v>95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121</v>
      </c>
      <c r="D90" s="447">
        <f>SUM(D91:D93)</f>
        <v>121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121</v>
      </c>
      <c r="D93" s="435">
        <v>121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57</v>
      </c>
      <c r="D94" s="435">
        <v>57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167</v>
      </c>
      <c r="D95" s="435">
        <v>167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3835</v>
      </c>
      <c r="D96" s="438">
        <f>D85+D80+D75+D71+D95</f>
        <v>3835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13263</v>
      </c>
      <c r="D97" s="438">
        <f>D96+D68+D66</f>
        <v>3835</v>
      </c>
      <c r="E97" s="438">
        <f>E96+E68+E66</f>
        <v>9428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42004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42004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2015-01-20T07:25:56Z</dcterms:created>
  <dcterms:modified xsi:type="dcterms:W3CDTF">2015-01-20T07:25:56Z</dcterms:modified>
  <cp:category/>
  <cp:version/>
  <cp:contentType/>
  <cp:contentStatus/>
</cp:coreProperties>
</file>