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'OPP'!$61:$65536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'OPP'!$59:$65536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'OPP'!$61:$65536,'OPP'!$41:$45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'OPP'!$61:$65536,'OPP'!$41:$45</definedName>
    <definedName name="_xlnm.Print_Area" localSheetId="1">'ОВД'!$A$1:$F$44</definedName>
    <definedName name="_xlnm.Print_Area" localSheetId="3">'ОСК'!$A$1:$Q$31</definedName>
    <definedName name="_xlnm.Print_Area" localSheetId="0">'ФИН.СЪСТ.'!$A$1:$G$59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<sst xmlns="http://schemas.openxmlformats.org/spreadsheetml/2006/main" count="170" uniqueCount="131">
  <si>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</si>
  <si>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</si>
  <si>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</si>
  <si>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</si>
  <si>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</si>
  <si>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</si>
  <si>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</si>
  <si>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</si>
  <si>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</si>
  <si>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</si>
  <si>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</si>
  <si>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</si>
  <si>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</si>
  <si>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</si>
  <si>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</si>
  <si>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</si>
  <si>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</si>
  <si>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</si>
  <si>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</si>
  <si>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</si>
  <si>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</si>
  <si>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</si>
  <si>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</si>
  <si>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</si>
  <si>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</si>
  <si>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</si>
  <si>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</si>
  <si>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</si>
  <si>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</si>
  <si>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</si>
  <si>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</si>
  <si>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</si>
  <si>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</si>
  <si>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</si>
  <si>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</si>
  <si>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</si>
  <si>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</si>
  <si>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</si>
  <si>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</si>
  <si>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</si>
  <si>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</si>
  <si>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</si>
  <si>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</si>
  <si>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</si>
  <si>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</si>
  <si>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</si>
  <si>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</si>
  <si>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</si>
  <si>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</si>
  <si>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</si>
  <si>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</si>
  <si>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</si>
  <si>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</si>
  <si>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</si>
  <si>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</si>
  <si>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</si>
  <si>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</si>
  <si>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</si>
  <si>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</si>
  <si>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</si>
  <si>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</si>
  <si>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</si>
  <si>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</si>
  <si>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</si>
  <si>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</si>
  <si>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</si>
  <si>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</si>
  <si>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</si>
  <si>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</si>
  <si>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</si>
  <si>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</si>
  <si>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</si>
  <si>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</si>
  <si>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</si>
  <si>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</si>
  <si>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</si>
  <si>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</si>
  <si>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</si>
  <si>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</si>
  <si>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</si>
  <si>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</si>
  <si>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</si>
  <si>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</si>
  <si>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</si>
  <si>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</si>
  <si>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</si>
  <si>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</si>
  <si>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</si>
  <si>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</si>
  <si>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</si>
  <si>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</si>
  <si>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</si>
  <si>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</si>
  <si>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</si>
  <si>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</si>
  <si>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</si>
  <si>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</si>
  <si>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</si>
  <si>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</si>
  <si>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</si>
  <si>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</si>
  <si>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</si>
  <si>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</si>
  <si>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</si>
  <si>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</si>
  <si>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</si>
  <si>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</si>
  <si>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</si>
  <si>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</si>
  <si>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</si>
  <si>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</si>
  <si>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</si>
  <si>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Салдо към 31 декември 2015 година</t>
  </si>
  <si>
    <t>Възстановени заеми предоставени на трети лица</t>
  </si>
  <si>
    <t>Разпределение на печалбата</t>
  </si>
  <si>
    <t>Салдо към 31 декември 2016 година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</si>
  <si>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</si>
  <si>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</si>
  <si>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</si>
  <si>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</si>
  <si>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>Постъпления от краткосрочни заеми от свързани предприятия</t>
  </si>
  <si>
    <t>Постъпления от търговски заеми</t>
  </si>
  <si>
    <t xml:space="preserve">към 30 септември  2017 година </t>
  </si>
  <si>
    <t>Дата:20.10.2017</t>
  </si>
  <si>
    <t>за периода, завършващ на 30 септември 2017 година</t>
  </si>
  <si>
    <t>за периода, завършващ на 30 септември 2017</t>
  </si>
  <si>
    <t>Платени корпоративни данъци върху печалбата</t>
  </si>
  <si>
    <t>Парични средства и парични еквиваленти на 30 септември</t>
  </si>
  <si>
    <t>Възстановени заеми на свързани предприятия</t>
  </si>
  <si>
    <t>Салдо към 30 септември 2017 година</t>
  </si>
  <si>
    <t>Датa:20.10.2017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</si>
</sst>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6"/>
  <sheetViews>
    <sheetView tabSelected="1" zoomScalePageLayoutView="0" workbookViewId="0" topLeftCell="A34">
      <selection activeCell="A53" sqref="A53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101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88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122</v>
      </c>
      <c r="B5" s="43"/>
      <c r="C5" s="43"/>
      <c r="D5" s="43"/>
      <c r="E5" s="43"/>
    </row>
    <row r="6" spans="1:5" ht="29.25" customHeight="1">
      <c r="A6" s="45"/>
      <c r="B6" s="46"/>
      <c r="C6" s="186">
        <v>43008</v>
      </c>
      <c r="D6" s="47"/>
      <c r="E6" s="187">
        <v>42735</v>
      </c>
    </row>
    <row r="7" spans="2:5" ht="14.25" customHeight="1">
      <c r="B7" s="46"/>
      <c r="C7" s="190" t="s">
        <v>110</v>
      </c>
      <c r="D7" s="47"/>
      <c r="E7" s="190" t="s">
        <v>110</v>
      </c>
    </row>
    <row r="8" spans="1:5" s="50" customFormat="1" ht="14.25" customHeight="1">
      <c r="A8" s="48" t="s">
        <v>7</v>
      </c>
      <c r="B8" s="49"/>
      <c r="C8" s="191"/>
      <c r="D8" s="49"/>
      <c r="E8" s="191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10998</v>
      </c>
      <c r="D10" s="55"/>
      <c r="E10" s="54">
        <v>11315</v>
      </c>
    </row>
    <row r="11" spans="1:5" s="50" customFormat="1" ht="14.25">
      <c r="A11" s="57" t="s">
        <v>10</v>
      </c>
      <c r="B11" s="53"/>
      <c r="C11" s="54">
        <v>73</v>
      </c>
      <c r="D11" s="55"/>
      <c r="E11" s="54">
        <v>98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62</v>
      </c>
      <c r="B13" s="53"/>
      <c r="C13" s="54">
        <v>273</v>
      </c>
      <c r="D13" s="55"/>
      <c r="E13" s="54">
        <v>273</v>
      </c>
    </row>
    <row r="14" spans="1:5" s="50" customFormat="1" ht="14.25" customHeight="1">
      <c r="A14" s="48"/>
      <c r="B14" s="51"/>
      <c r="C14" s="60">
        <f>SUM(C10:C13)</f>
        <v>14770</v>
      </c>
      <c r="D14" s="61"/>
      <c r="E14" s="60">
        <f>SUM(E10:E13)</f>
        <v>15112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1658</v>
      </c>
      <c r="D17" s="55"/>
      <c r="E17" s="54">
        <v>1263</v>
      </c>
    </row>
    <row r="18" spans="1:7" s="50" customFormat="1" ht="14.25">
      <c r="A18" s="52" t="s">
        <v>14</v>
      </c>
      <c r="B18" s="53"/>
      <c r="C18" s="54">
        <v>496</v>
      </c>
      <c r="D18" s="55"/>
      <c r="E18" s="54">
        <v>452</v>
      </c>
      <c r="F18" s="56"/>
      <c r="G18" s="56"/>
    </row>
    <row r="19" spans="1:7" s="50" customFormat="1" ht="14.25">
      <c r="A19" s="52" t="s">
        <v>15</v>
      </c>
      <c r="B19" s="53"/>
      <c r="C19" s="54">
        <v>470</v>
      </c>
      <c r="D19" s="55"/>
      <c r="E19" s="54">
        <v>356</v>
      </c>
      <c r="G19" s="58"/>
    </row>
    <row r="20" spans="1:5" s="50" customFormat="1" ht="14.25">
      <c r="A20" s="63" t="s">
        <v>87</v>
      </c>
      <c r="B20" s="53"/>
      <c r="C20" s="54">
        <v>56</v>
      </c>
      <c r="D20" s="55"/>
      <c r="E20" s="54">
        <v>30</v>
      </c>
    </row>
    <row r="21" spans="1:5" s="50" customFormat="1" ht="14.25">
      <c r="A21" s="63" t="s">
        <v>86</v>
      </c>
      <c r="B21" s="53"/>
      <c r="C21" s="54">
        <v>169</v>
      </c>
      <c r="D21" s="55"/>
      <c r="E21" s="54">
        <v>129</v>
      </c>
    </row>
    <row r="22" spans="1:5" s="50" customFormat="1" ht="14.25">
      <c r="A22" s="52" t="s">
        <v>16</v>
      </c>
      <c r="B22" s="53"/>
      <c r="C22" s="54">
        <v>85</v>
      </c>
      <c r="D22" s="55"/>
      <c r="E22" s="54">
        <v>245</v>
      </c>
    </row>
    <row r="23" spans="1:5" s="50" customFormat="1" ht="14.25">
      <c r="A23" s="48"/>
      <c r="B23" s="51"/>
      <c r="C23" s="60">
        <f>SUM(C17:C22)</f>
        <v>2934</v>
      </c>
      <c r="D23" s="61"/>
      <c r="E23" s="60">
        <f>SUM(E17:E22)</f>
        <v>2475</v>
      </c>
    </row>
    <row r="24" spans="1:5" s="50" customFormat="1" ht="14.25">
      <c r="A24" s="48"/>
      <c r="B24" s="51"/>
      <c r="C24" s="62"/>
      <c r="D24" s="61"/>
      <c r="E24" s="62"/>
    </row>
    <row r="25" spans="1:5" s="50" customFormat="1" ht="15" thickBot="1">
      <c r="A25" s="48" t="s">
        <v>17</v>
      </c>
      <c r="B25" s="51"/>
      <c r="C25" s="64">
        <f>SUM(C14+C23)</f>
        <v>17704</v>
      </c>
      <c r="D25" s="61"/>
      <c r="E25" s="64">
        <f>SUM(E14+E23)</f>
        <v>17587</v>
      </c>
    </row>
    <row r="26" spans="1:5" s="50" customFormat="1" ht="15" thickTop="1">
      <c r="A26" s="52"/>
      <c r="B26" s="53"/>
      <c r="C26" s="54"/>
      <c r="D26" s="55"/>
      <c r="E26" s="54"/>
    </row>
    <row r="27" spans="1:5" s="50" customFormat="1" ht="14.25">
      <c r="A27" s="48" t="s">
        <v>18</v>
      </c>
      <c r="B27" s="49"/>
      <c r="C27" s="65"/>
      <c r="D27" s="66"/>
      <c r="E27" s="65"/>
    </row>
    <row r="28" spans="1:5" s="50" customFormat="1" ht="14.25">
      <c r="A28" s="48" t="s">
        <v>19</v>
      </c>
      <c r="B28" s="49"/>
      <c r="C28" s="65"/>
      <c r="D28" s="66"/>
      <c r="E28" s="65"/>
    </row>
    <row r="29" spans="1:5" s="50" customFormat="1" ht="14.25">
      <c r="A29" s="52" t="s">
        <v>81</v>
      </c>
      <c r="B29" s="53"/>
      <c r="C29" s="54">
        <v>2404</v>
      </c>
      <c r="D29" s="55"/>
      <c r="E29" s="54">
        <v>2404</v>
      </c>
    </row>
    <row r="30" spans="1:5" s="50" customFormat="1" ht="14.25">
      <c r="A30" s="52" t="s">
        <v>91</v>
      </c>
      <c r="B30" s="53"/>
      <c r="C30" s="54">
        <v>-7732</v>
      </c>
      <c r="D30" s="55"/>
      <c r="E30" s="54">
        <v>-7859</v>
      </c>
    </row>
    <row r="31" spans="1:5" s="50" customFormat="1" ht="17.25" customHeight="1">
      <c r="A31" s="52" t="s">
        <v>20</v>
      </c>
      <c r="B31" s="53"/>
      <c r="C31" s="54">
        <v>11338</v>
      </c>
      <c r="D31" s="55"/>
      <c r="E31" s="54">
        <v>11302</v>
      </c>
    </row>
    <row r="32" spans="1:5" s="50" customFormat="1" ht="14.25">
      <c r="A32" s="48" t="s">
        <v>48</v>
      </c>
      <c r="B32" s="51"/>
      <c r="C32" s="60">
        <f>SUM(C29:C31)</f>
        <v>6010</v>
      </c>
      <c r="D32" s="61"/>
      <c r="E32" s="60">
        <f>SUM(E29:E31)</f>
        <v>5847</v>
      </c>
    </row>
    <row r="33" spans="1:5" s="50" customFormat="1" ht="14.25">
      <c r="A33" s="48"/>
      <c r="B33" s="51"/>
      <c r="C33" s="67"/>
      <c r="D33" s="55"/>
      <c r="E33" s="67"/>
    </row>
    <row r="34" spans="1:5" s="50" customFormat="1" ht="14.25">
      <c r="A34" s="48" t="s">
        <v>21</v>
      </c>
      <c r="B34" s="51"/>
      <c r="C34" s="54"/>
      <c r="D34" s="61"/>
      <c r="E34" s="54"/>
    </row>
    <row r="35" spans="1:5" s="50" customFormat="1" ht="14.25">
      <c r="A35" s="48" t="s">
        <v>22</v>
      </c>
      <c r="B35" s="53"/>
      <c r="C35" s="54"/>
      <c r="D35" s="55"/>
      <c r="E35" s="54"/>
    </row>
    <row r="36" spans="1:5" s="50" customFormat="1" ht="14.25">
      <c r="A36" s="52" t="s">
        <v>89</v>
      </c>
      <c r="B36" s="53"/>
      <c r="C36" s="54">
        <v>8527</v>
      </c>
      <c r="D36" s="55"/>
      <c r="E36" s="54">
        <v>8837</v>
      </c>
    </row>
    <row r="37" spans="1:5" s="50" customFormat="1" ht="14.25">
      <c r="A37" s="48"/>
      <c r="B37" s="51"/>
      <c r="C37" s="60">
        <f>SUM(C36:C36)</f>
        <v>8527</v>
      </c>
      <c r="D37" s="61"/>
      <c r="E37" s="60">
        <f>SUM(E36:E36)</f>
        <v>8837</v>
      </c>
    </row>
    <row r="38" spans="3:5" s="50" customFormat="1" ht="14.25">
      <c r="C38" s="69"/>
      <c r="D38" s="69"/>
      <c r="E38" s="69"/>
    </row>
    <row r="39" spans="1:5" s="50" customFormat="1" ht="14.25">
      <c r="A39" s="48" t="s">
        <v>24</v>
      </c>
      <c r="B39" s="70"/>
      <c r="C39" s="71"/>
      <c r="D39" s="72"/>
      <c r="E39" s="71"/>
    </row>
    <row r="40" spans="1:5" s="50" customFormat="1" ht="14.25">
      <c r="A40" s="52" t="s">
        <v>116</v>
      </c>
      <c r="B40" s="70"/>
      <c r="C40" s="54">
        <v>0</v>
      </c>
      <c r="D40" s="72"/>
      <c r="E40" s="54">
        <v>124</v>
      </c>
    </row>
    <row r="41" spans="1:5" s="50" customFormat="1" ht="14.25">
      <c r="A41" s="68" t="s">
        <v>76</v>
      </c>
      <c r="B41" s="53"/>
      <c r="C41" s="73">
        <v>2716</v>
      </c>
      <c r="D41" s="55">
        <v>2046</v>
      </c>
      <c r="E41" s="73">
        <v>2267</v>
      </c>
    </row>
    <row r="42" spans="1:6" s="50" customFormat="1" ht="14.25">
      <c r="A42" s="68" t="s">
        <v>23</v>
      </c>
      <c r="B42" s="53"/>
      <c r="C42" s="73">
        <v>137</v>
      </c>
      <c r="D42" s="55"/>
      <c r="E42" s="73">
        <v>29</v>
      </c>
      <c r="F42" s="56"/>
    </row>
    <row r="43" spans="1:6" s="50" customFormat="1" ht="14.25">
      <c r="A43" s="74" t="s">
        <v>25</v>
      </c>
      <c r="B43" s="53"/>
      <c r="C43" s="73">
        <v>197</v>
      </c>
      <c r="D43" s="55"/>
      <c r="E43" s="73">
        <v>234</v>
      </c>
      <c r="F43" s="56"/>
    </row>
    <row r="44" spans="1:5" s="50" customFormat="1" ht="14.25">
      <c r="A44" s="68" t="s">
        <v>26</v>
      </c>
      <c r="B44" s="53"/>
      <c r="C44" s="73">
        <v>44</v>
      </c>
      <c r="D44" s="55"/>
      <c r="E44" s="73">
        <v>78</v>
      </c>
    </row>
    <row r="45" spans="1:5" s="50" customFormat="1" ht="14.25">
      <c r="A45" s="68" t="s">
        <v>27</v>
      </c>
      <c r="B45" s="53"/>
      <c r="C45" s="73">
        <v>73</v>
      </c>
      <c r="D45" s="55"/>
      <c r="E45" s="73">
        <v>171</v>
      </c>
    </row>
    <row r="46" spans="1:5" s="50" customFormat="1" ht="14.25">
      <c r="A46" s="48"/>
      <c r="B46" s="51"/>
      <c r="C46" s="60">
        <f>SUM(C40:C45)</f>
        <v>3167</v>
      </c>
      <c r="D46" s="61"/>
      <c r="E46" s="60">
        <f>SUM(E40:E45)</f>
        <v>2903</v>
      </c>
    </row>
    <row r="47" spans="1:5" ht="9" customHeight="1">
      <c r="A47" s="39"/>
      <c r="B47" s="75"/>
      <c r="C47" s="76"/>
      <c r="D47" s="77"/>
      <c r="E47" s="76"/>
    </row>
    <row r="48" spans="1:5" ht="14.25">
      <c r="A48" s="39" t="s">
        <v>28</v>
      </c>
      <c r="B48" s="75"/>
      <c r="C48" s="78">
        <f>C37+C46</f>
        <v>11694</v>
      </c>
      <c r="D48" s="77"/>
      <c r="E48" s="78">
        <f>E37+E46</f>
        <v>11740</v>
      </c>
    </row>
    <row r="49" spans="1:5" ht="14.25">
      <c r="A49" s="79"/>
      <c r="B49" s="75"/>
      <c r="C49" s="76"/>
      <c r="D49" s="77"/>
      <c r="E49" s="76"/>
    </row>
    <row r="50" spans="1:5" ht="15" thickBot="1">
      <c r="A50" s="39" t="s">
        <v>29</v>
      </c>
      <c r="B50" s="75"/>
      <c r="C50" s="80">
        <f>C32+C48</f>
        <v>17704</v>
      </c>
      <c r="D50" s="77"/>
      <c r="E50" s="80">
        <f>E32+E48</f>
        <v>17587</v>
      </c>
    </row>
    <row r="51" spans="1:5" ht="15" thickTop="1">
      <c r="A51" s="44"/>
      <c r="B51" s="81"/>
      <c r="C51" s="81"/>
      <c r="D51" s="81"/>
      <c r="E51" s="81"/>
    </row>
    <row r="52" spans="1:5" ht="14.25">
      <c r="A52" s="178" t="s">
        <v>123</v>
      </c>
      <c r="B52" s="81"/>
      <c r="C52" s="81"/>
      <c r="D52" s="81"/>
      <c r="E52" s="81"/>
    </row>
    <row r="53" spans="1:5" ht="17.25" customHeight="1">
      <c r="A53" s="84"/>
      <c r="B53" s="83"/>
      <c r="C53" s="83"/>
      <c r="D53" s="83"/>
      <c r="E53" s="83"/>
    </row>
    <row r="54" spans="1:5" ht="13.5">
      <c r="A54" s="84"/>
      <c r="B54" s="84"/>
      <c r="C54" s="84"/>
      <c r="D54" s="84"/>
      <c r="E54" s="84"/>
    </row>
    <row r="55" spans="1:5" s="87" customFormat="1" ht="14.25">
      <c r="A55" s="85" t="s">
        <v>92</v>
      </c>
      <c r="B55" s="86"/>
      <c r="C55" s="86"/>
      <c r="D55" s="86"/>
      <c r="E55" s="86"/>
    </row>
    <row r="56" spans="1:5" s="87" customFormat="1" ht="14.25">
      <c r="A56" s="88" t="s">
        <v>96</v>
      </c>
      <c r="B56" s="86"/>
      <c r="C56" s="86"/>
      <c r="D56" s="86"/>
      <c r="E56" s="86"/>
    </row>
    <row r="57" spans="1:5" s="87" customFormat="1" ht="14.25">
      <c r="A57" s="88"/>
      <c r="B57" s="86"/>
      <c r="C57" s="86"/>
      <c r="D57" s="86"/>
      <c r="E57" s="86"/>
    </row>
    <row r="58" spans="1:5" s="87" customFormat="1" ht="14.25">
      <c r="A58" s="85" t="s">
        <v>1</v>
      </c>
      <c r="B58" s="86"/>
      <c r="C58" s="86"/>
      <c r="D58" s="86"/>
      <c r="E58" s="86"/>
    </row>
    <row r="59" spans="1:5" s="87" customFormat="1" ht="14.25">
      <c r="A59" s="168" t="s">
        <v>97</v>
      </c>
      <c r="B59" s="89"/>
      <c r="C59" s="89"/>
      <c r="D59" s="89"/>
      <c r="E59" s="89"/>
    </row>
    <row r="60" spans="1:5" s="87" customFormat="1" ht="14.25">
      <c r="A60" s="13"/>
      <c r="B60" s="89"/>
      <c r="C60" s="89"/>
      <c r="D60" s="89"/>
      <c r="E60" s="89"/>
    </row>
    <row r="64" ht="14.25">
      <c r="A64" s="90"/>
    </row>
    <row r="65" ht="14.25">
      <c r="A65" s="90"/>
    </row>
    <row r="66" ht="14.25">
      <c r="A66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4"/>
  <sheetViews>
    <sheetView zoomScaleSheetLayoutView="80" zoomScalePageLayoutView="0" workbookViewId="0" topLeftCell="A16">
      <selection activeCell="E20" sqref="E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101</v>
      </c>
      <c r="B1" s="15"/>
      <c r="C1" s="15"/>
      <c r="D1" s="15"/>
      <c r="E1" s="15"/>
      <c r="F1" s="16"/>
    </row>
    <row r="2" spans="1:6" s="3" customFormat="1" ht="33" customHeight="1">
      <c r="A2" s="1" t="s">
        <v>118</v>
      </c>
      <c r="B2" s="17"/>
      <c r="C2" s="17"/>
      <c r="D2" s="17"/>
      <c r="E2" s="17"/>
      <c r="F2" s="17"/>
    </row>
    <row r="3" spans="1:6" ht="14.25">
      <c r="A3" s="179" t="s">
        <v>124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43008</v>
      </c>
      <c r="D5" s="189">
        <v>42277</v>
      </c>
      <c r="E5" s="188">
        <v>42643</v>
      </c>
      <c r="F5" s="23"/>
    </row>
    <row r="6" spans="1:6" ht="14.25">
      <c r="A6" s="3"/>
      <c r="B6" s="21"/>
      <c r="C6" s="192" t="s">
        <v>30</v>
      </c>
      <c r="D6" s="22"/>
      <c r="E6" s="192" t="s">
        <v>30</v>
      </c>
      <c r="F6" s="24"/>
    </row>
    <row r="7" spans="1:6" ht="14.25">
      <c r="A7" s="4"/>
      <c r="C7" s="193"/>
      <c r="E7" s="193"/>
      <c r="F7" s="26"/>
    </row>
    <row r="8" spans="1:7" ht="15" customHeight="1">
      <c r="A8" s="3" t="s">
        <v>0</v>
      </c>
      <c r="C8" s="18">
        <v>4611</v>
      </c>
      <c r="E8" s="18">
        <v>5600</v>
      </c>
      <c r="G8" s="27"/>
    </row>
    <row r="9" spans="1:5" ht="14.25">
      <c r="A9" s="3" t="s">
        <v>79</v>
      </c>
      <c r="C9" s="18">
        <v>89</v>
      </c>
      <c r="E9" s="18">
        <v>236</v>
      </c>
    </row>
    <row r="10" spans="1:5" ht="14.25">
      <c r="A10" s="5" t="s">
        <v>3</v>
      </c>
      <c r="C10" s="18">
        <v>447</v>
      </c>
      <c r="E10" s="18">
        <v>142</v>
      </c>
    </row>
    <row r="11" spans="1:5" ht="14.25">
      <c r="A11" s="3" t="s">
        <v>75</v>
      </c>
      <c r="C11" s="18">
        <v>-2209</v>
      </c>
      <c r="E11" s="18">
        <v>-2327</v>
      </c>
    </row>
    <row r="12" spans="1:5" ht="14.25">
      <c r="A12" s="3" t="s">
        <v>4</v>
      </c>
      <c r="C12" s="18">
        <v>-419</v>
      </c>
      <c r="E12" s="18">
        <v>-591</v>
      </c>
    </row>
    <row r="13" spans="1:5" ht="14.25">
      <c r="A13" s="3" t="s">
        <v>5</v>
      </c>
      <c r="C13" s="18">
        <v>-1522</v>
      </c>
      <c r="E13" s="18">
        <v>-1510</v>
      </c>
    </row>
    <row r="14" spans="1:5" ht="14.25">
      <c r="A14" s="3" t="s">
        <v>6</v>
      </c>
      <c r="C14" s="18">
        <v>-363</v>
      </c>
      <c r="E14" s="18">
        <v>-202</v>
      </c>
    </row>
    <row r="15" spans="1:5" ht="14.25">
      <c r="A15" s="3" t="s">
        <v>69</v>
      </c>
      <c r="C15" s="18">
        <v>-119</v>
      </c>
      <c r="E15" s="18">
        <v>-131</v>
      </c>
    </row>
    <row r="16" spans="1:5" ht="14.25">
      <c r="A16" s="1" t="s">
        <v>60</v>
      </c>
      <c r="C16" s="34">
        <f>SUM(C8:C15)</f>
        <v>515</v>
      </c>
      <c r="D16" s="26"/>
      <c r="E16" s="34">
        <f>SUM(E8:E15)</f>
        <v>1217</v>
      </c>
    </row>
    <row r="17" ht="17.25" customHeight="1"/>
    <row r="18" spans="1:5" ht="14.25">
      <c r="A18" s="5" t="s">
        <v>70</v>
      </c>
      <c r="C18" s="18">
        <v>25</v>
      </c>
      <c r="E18" s="18">
        <v>23</v>
      </c>
    </row>
    <row r="19" spans="1:5" ht="14.25">
      <c r="A19" s="5" t="s">
        <v>71</v>
      </c>
      <c r="C19" s="18">
        <v>-377</v>
      </c>
      <c r="E19" s="18">
        <v>-416</v>
      </c>
    </row>
    <row r="20" spans="1:5" ht="18.75" customHeight="1">
      <c r="A20" s="1" t="s">
        <v>61</v>
      </c>
      <c r="C20" s="34">
        <f>SUM(C18:C19)</f>
        <v>-352</v>
      </c>
      <c r="D20" s="26"/>
      <c r="E20" s="34">
        <f>SUM(E18:E19)</f>
        <v>-393</v>
      </c>
    </row>
    <row r="22" spans="1:5" ht="14.25">
      <c r="A22" s="1" t="s">
        <v>73</v>
      </c>
      <c r="C22" s="34">
        <f>SUM(C16,C20)</f>
        <v>163</v>
      </c>
      <c r="D22" s="26"/>
      <c r="E22" s="34">
        <f>SUM(E16,E20)</f>
        <v>824</v>
      </c>
    </row>
    <row r="23" ht="14.25">
      <c r="A23" s="3" t="s">
        <v>74</v>
      </c>
    </row>
    <row r="24" ht="14.25">
      <c r="A24" s="3" t="s">
        <v>85</v>
      </c>
    </row>
    <row r="25" spans="1:6" ht="14.25">
      <c r="A25" s="1" t="s">
        <v>2</v>
      </c>
      <c r="C25" s="34">
        <f>SUM(C22:C24)</f>
        <v>163</v>
      </c>
      <c r="D25" s="26"/>
      <c r="E25" s="34">
        <f>SUM(E22:E24)</f>
        <v>824</v>
      </c>
      <c r="F25" s="26"/>
    </row>
    <row r="26" spans="1:6" ht="14.25">
      <c r="A26" s="3" t="s">
        <v>72</v>
      </c>
      <c r="F26" s="26"/>
    </row>
    <row r="27" spans="1:6" ht="15" thickBot="1">
      <c r="A27" s="2" t="s">
        <v>68</v>
      </c>
      <c r="B27" s="26"/>
      <c r="C27" s="35">
        <f>SUM(C25:C26)</f>
        <v>163</v>
      </c>
      <c r="D27" s="29"/>
      <c r="E27" s="35">
        <f>SUM(E25:E26)</f>
        <v>824</v>
      </c>
      <c r="F27" s="26"/>
    </row>
    <row r="28" spans="1:6" ht="15.75" customHeight="1" thickTop="1">
      <c r="A28" s="2" t="s">
        <v>119</v>
      </c>
      <c r="B28" s="26"/>
      <c r="C28" s="28"/>
      <c r="D28" s="26"/>
      <c r="E28" s="28"/>
      <c r="F28" s="26"/>
    </row>
    <row r="29" spans="1:5" ht="21.75" customHeight="1" thickBot="1">
      <c r="A29" s="1" t="s">
        <v>104</v>
      </c>
      <c r="B29" s="31"/>
      <c r="C29" s="35">
        <f>C27</f>
        <v>163</v>
      </c>
      <c r="D29" s="29"/>
      <c r="E29" s="35">
        <f>E27</f>
        <v>824</v>
      </c>
    </row>
    <row r="30" spans="1:5" ht="15" thickTop="1">
      <c r="A30" s="2"/>
      <c r="B30" s="31"/>
      <c r="C30" s="30"/>
      <c r="D30" s="29"/>
      <c r="E30" s="30"/>
    </row>
    <row r="31" spans="1:5" ht="14.25">
      <c r="A31" s="2"/>
      <c r="B31" s="31"/>
      <c r="C31" s="30"/>
      <c r="D31" s="29"/>
      <c r="E31" s="30"/>
    </row>
    <row r="32" spans="1:5" ht="14.25">
      <c r="A32" s="2"/>
      <c r="B32" s="31"/>
      <c r="C32" s="30"/>
      <c r="D32" s="29"/>
      <c r="E32" s="30"/>
    </row>
    <row r="33" spans="1:5" ht="14.25" customHeight="1">
      <c r="A33" s="7"/>
      <c r="B33" s="33"/>
      <c r="C33" s="30"/>
      <c r="D33" s="29"/>
      <c r="E33" s="30"/>
    </row>
    <row r="34" spans="1:5" ht="14.25" customHeight="1">
      <c r="A34" s="7"/>
      <c r="B34" s="33"/>
      <c r="C34" s="30"/>
      <c r="D34" s="29"/>
      <c r="E34" s="30"/>
    </row>
    <row r="35" spans="1:5" ht="14.25" customHeight="1">
      <c r="A35" s="180" t="s">
        <v>123</v>
      </c>
      <c r="B35" s="33"/>
      <c r="C35" s="30"/>
      <c r="D35" s="29"/>
      <c r="E35" s="30"/>
    </row>
    <row r="36" spans="1:5" ht="14.25" customHeight="1">
      <c r="A36" s="8"/>
      <c r="B36" s="31"/>
      <c r="C36" s="32"/>
      <c r="D36" s="31"/>
      <c r="E36" s="32"/>
    </row>
    <row r="37" spans="1:2" ht="14.25" customHeight="1">
      <c r="A37" s="9"/>
      <c r="B37" s="26"/>
    </row>
    <row r="38" spans="1:2" ht="14.25" customHeight="1">
      <c r="A38" s="9"/>
      <c r="B38" s="26"/>
    </row>
    <row r="39" spans="1:2" ht="14.25" customHeight="1">
      <c r="A39" s="11" t="s">
        <v>92</v>
      </c>
      <c r="B39" s="26"/>
    </row>
    <row r="40" spans="1:2" ht="14.25" customHeight="1">
      <c r="A40" s="9" t="s">
        <v>94</v>
      </c>
      <c r="B40" s="26"/>
    </row>
    <row r="41" ht="14.25" customHeight="1">
      <c r="A41" s="10"/>
    </row>
    <row r="42" ht="14.25">
      <c r="A42" s="12" t="s">
        <v>1</v>
      </c>
    </row>
    <row r="43" ht="14.25">
      <c r="A43" s="167" t="s">
        <v>95</v>
      </c>
    </row>
    <row r="44" ht="14.25">
      <c r="A44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2"/>
  <sheetViews>
    <sheetView zoomScalePageLayoutView="0" workbookViewId="0" topLeftCell="A28">
      <selection activeCell="D35" sqref="D35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101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83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125</v>
      </c>
      <c r="B5" s="99"/>
      <c r="C5" s="99"/>
      <c r="D5" s="99"/>
      <c r="E5" s="99"/>
    </row>
    <row r="6" spans="1:5" ht="14.25">
      <c r="A6" s="103"/>
      <c r="B6" s="175">
        <v>43008</v>
      </c>
      <c r="C6" s="104"/>
      <c r="D6" s="175">
        <v>42643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31</v>
      </c>
      <c r="B9" s="112"/>
      <c r="C9" s="111"/>
      <c r="D9" s="112"/>
      <c r="E9" s="111"/>
    </row>
    <row r="10" spans="1:5" ht="14.25">
      <c r="A10" s="113" t="s">
        <v>32</v>
      </c>
      <c r="B10" s="114">
        <v>4680</v>
      </c>
      <c r="C10" s="111"/>
      <c r="D10" s="114">
        <v>5807</v>
      </c>
      <c r="E10" s="111"/>
    </row>
    <row r="11" spans="1:5" ht="14.25">
      <c r="A11" s="113" t="s">
        <v>33</v>
      </c>
      <c r="B11" s="114">
        <v>-2936</v>
      </c>
      <c r="C11" s="111"/>
      <c r="D11" s="114">
        <v>-3375</v>
      </c>
      <c r="E11" s="111"/>
    </row>
    <row r="12" spans="1:5" ht="14.25">
      <c r="A12" s="113" t="s">
        <v>77</v>
      </c>
      <c r="B12" s="114">
        <v>-1323</v>
      </c>
      <c r="C12" s="111"/>
      <c r="D12" s="114">
        <v>-1156</v>
      </c>
      <c r="E12" s="111"/>
    </row>
    <row r="13" spans="1:5" s="115" customFormat="1" ht="14.25">
      <c r="A13" s="113" t="s">
        <v>106</v>
      </c>
      <c r="B13" s="114">
        <v>-36</v>
      </c>
      <c r="C13" s="111"/>
      <c r="D13" s="114">
        <v>-60</v>
      </c>
      <c r="E13" s="111"/>
    </row>
    <row r="14" spans="1:5" s="115" customFormat="1" ht="14.25">
      <c r="A14" s="113" t="s">
        <v>126</v>
      </c>
      <c r="B14" s="114">
        <v>-14</v>
      </c>
      <c r="C14" s="111"/>
      <c r="D14" s="114" t="s">
        <v>111</v>
      </c>
      <c r="E14" s="111"/>
    </row>
    <row r="15" spans="1:5" s="115" customFormat="1" ht="14.25">
      <c r="A15" s="113" t="s">
        <v>109</v>
      </c>
      <c r="B15" s="114" t="s">
        <v>111</v>
      </c>
      <c r="C15" s="111"/>
      <c r="D15" s="114">
        <v>-31</v>
      </c>
      <c r="E15" s="111"/>
    </row>
    <row r="16" spans="1:5" s="115" customFormat="1" ht="14.25">
      <c r="A16" s="113" t="s">
        <v>34</v>
      </c>
      <c r="B16" s="114">
        <v>-12</v>
      </c>
      <c r="C16" s="111"/>
      <c r="D16" s="114">
        <v>-12</v>
      </c>
      <c r="E16" s="111"/>
    </row>
    <row r="17" spans="1:5" ht="14.25">
      <c r="A17" s="113" t="s">
        <v>35</v>
      </c>
      <c r="B17" s="114">
        <v>-36</v>
      </c>
      <c r="C17" s="111"/>
      <c r="D17" s="114">
        <v>-42</v>
      </c>
      <c r="E17" s="111"/>
    </row>
    <row r="18" spans="1:5" s="115" customFormat="1" ht="17.25" customHeight="1">
      <c r="A18" s="110" t="s">
        <v>63</v>
      </c>
      <c r="B18" s="116">
        <f>SUM(B10:B17)</f>
        <v>323</v>
      </c>
      <c r="C18" s="111"/>
      <c r="D18" s="116">
        <f>SUM(D10:D17)</f>
        <v>1131</v>
      </c>
      <c r="E18" s="111"/>
    </row>
    <row r="19" spans="1:5" s="115" customFormat="1" ht="14.25">
      <c r="A19" s="110"/>
      <c r="B19" s="112"/>
      <c r="C19" s="111"/>
      <c r="D19" s="112"/>
      <c r="E19" s="111"/>
    </row>
    <row r="20" spans="1:5" s="115" customFormat="1" ht="14.25">
      <c r="A20" s="117" t="s">
        <v>36</v>
      </c>
      <c r="B20" s="112"/>
      <c r="C20" s="111"/>
      <c r="D20" s="112"/>
      <c r="E20" s="111"/>
    </row>
    <row r="21" spans="1:5" ht="14.25">
      <c r="A21" s="113" t="s">
        <v>37</v>
      </c>
      <c r="B21" s="114">
        <v>-10</v>
      </c>
      <c r="C21" s="111"/>
      <c r="D21" s="114">
        <v>-53</v>
      </c>
      <c r="E21" s="111"/>
    </row>
    <row r="22" spans="1:5" ht="14.25">
      <c r="A22" s="118" t="s">
        <v>38</v>
      </c>
      <c r="B22" s="114">
        <v>-15</v>
      </c>
      <c r="C22" s="111"/>
      <c r="D22" s="114">
        <v>-45</v>
      </c>
      <c r="E22" s="111"/>
    </row>
    <row r="23" spans="1:5" ht="14.25">
      <c r="A23" s="113" t="s">
        <v>113</v>
      </c>
      <c r="B23" s="114" t="s">
        <v>111</v>
      </c>
      <c r="C23" s="111"/>
      <c r="D23" s="114">
        <v>51</v>
      </c>
      <c r="E23" s="111"/>
    </row>
    <row r="24" spans="1:5" ht="14.25" customHeight="1">
      <c r="A24" s="110" t="s">
        <v>64</v>
      </c>
      <c r="B24" s="116">
        <f>SUM(B21:B23)</f>
        <v>-25</v>
      </c>
      <c r="C24" s="111"/>
      <c r="D24" s="116">
        <f>SUM(D21:D23)</f>
        <v>-47</v>
      </c>
      <c r="E24" s="111"/>
    </row>
    <row r="25" spans="1:5" ht="14.25">
      <c r="A25" s="113"/>
      <c r="B25" s="112"/>
      <c r="C25" s="111"/>
      <c r="D25" s="112"/>
      <c r="E25" s="111"/>
    </row>
    <row r="26" spans="1:5" ht="14.25">
      <c r="A26" s="117" t="s">
        <v>39</v>
      </c>
      <c r="B26" s="119"/>
      <c r="C26" s="111"/>
      <c r="D26" s="119"/>
      <c r="E26" s="111"/>
    </row>
    <row r="27" spans="1:5" ht="14.25">
      <c r="A27" s="118" t="s">
        <v>120</v>
      </c>
      <c r="B27" s="119"/>
      <c r="C27" s="111"/>
      <c r="D27" s="112">
        <v>15</v>
      </c>
      <c r="E27" s="111"/>
    </row>
    <row r="28" spans="1:5" ht="14.25">
      <c r="A28" s="118" t="s">
        <v>128</v>
      </c>
      <c r="B28" s="119"/>
      <c r="C28" s="111"/>
      <c r="D28" s="112">
        <v>-15</v>
      </c>
      <c r="E28" s="111"/>
    </row>
    <row r="29" spans="1:5" ht="14.25">
      <c r="A29" s="118" t="s">
        <v>121</v>
      </c>
      <c r="B29" s="112">
        <v>20</v>
      </c>
      <c r="C29" s="111"/>
      <c r="D29" s="112" t="s">
        <v>111</v>
      </c>
      <c r="E29" s="111"/>
    </row>
    <row r="30" spans="1:5" ht="14.25">
      <c r="A30" s="113" t="s">
        <v>105</v>
      </c>
      <c r="B30" s="114">
        <v>-434</v>
      </c>
      <c r="C30" s="111"/>
      <c r="D30" s="114">
        <v>-64</v>
      </c>
      <c r="E30" s="111"/>
    </row>
    <row r="31" spans="1:5" ht="14.25">
      <c r="A31" s="113" t="s">
        <v>107</v>
      </c>
      <c r="B31" s="114">
        <v>488</v>
      </c>
      <c r="C31" s="111"/>
      <c r="D31" s="114">
        <v>2334</v>
      </c>
      <c r="E31" s="111"/>
    </row>
    <row r="32" spans="1:5" ht="14.25">
      <c r="A32" s="113" t="s">
        <v>108</v>
      </c>
      <c r="B32" s="114">
        <v>-70</v>
      </c>
      <c r="C32" s="111"/>
      <c r="D32" s="114">
        <v>-3068</v>
      </c>
      <c r="E32" s="111"/>
    </row>
    <row r="33" spans="1:5" ht="14.25">
      <c r="A33" s="120" t="s">
        <v>40</v>
      </c>
      <c r="B33" s="114">
        <v>-451</v>
      </c>
      <c r="C33" s="111"/>
      <c r="D33" s="114">
        <v>-266</v>
      </c>
      <c r="E33" s="111"/>
    </row>
    <row r="34" spans="1:5" ht="14.25">
      <c r="A34" s="120" t="s">
        <v>84</v>
      </c>
      <c r="B34" s="114">
        <v>-11</v>
      </c>
      <c r="C34" s="111"/>
      <c r="D34" s="114">
        <v>-2</v>
      </c>
      <c r="E34" s="111"/>
    </row>
    <row r="35" spans="1:5" s="115" customFormat="1" ht="14.25">
      <c r="A35" s="121" t="s">
        <v>41</v>
      </c>
      <c r="B35" s="116">
        <f>SUM(B27:B34)</f>
        <v>-458</v>
      </c>
      <c r="C35" s="111"/>
      <c r="D35" s="116">
        <f>SUM(D27:D34)</f>
        <v>-1066</v>
      </c>
      <c r="E35" s="111"/>
    </row>
    <row r="36" spans="1:5" ht="14.25">
      <c r="A36" s="120"/>
      <c r="B36" s="114"/>
      <c r="C36" s="111"/>
      <c r="D36" s="114"/>
      <c r="E36" s="111"/>
    </row>
    <row r="37" spans="1:5" ht="28.5">
      <c r="A37" s="122" t="s">
        <v>42</v>
      </c>
      <c r="B37" s="123">
        <f>B35+B24+B18</f>
        <v>-160</v>
      </c>
      <c r="C37" s="111"/>
      <c r="D37" s="123">
        <f>D35+D24+D18</f>
        <v>18</v>
      </c>
      <c r="E37" s="111"/>
    </row>
    <row r="38" spans="1:5" ht="14.25">
      <c r="A38" s="120"/>
      <c r="B38" s="112"/>
      <c r="C38" s="111"/>
      <c r="D38" s="112"/>
      <c r="E38" s="111"/>
    </row>
    <row r="39" spans="1:5" s="115" customFormat="1" ht="14.25">
      <c r="A39" s="120" t="s">
        <v>102</v>
      </c>
      <c r="B39" s="114">
        <v>245</v>
      </c>
      <c r="C39" s="111"/>
      <c r="D39" s="114">
        <v>251</v>
      </c>
      <c r="E39" s="111"/>
    </row>
    <row r="40" spans="1:5" s="115" customFormat="1" ht="14.25">
      <c r="A40" s="120"/>
      <c r="B40" s="124"/>
      <c r="C40" s="111"/>
      <c r="D40" s="124"/>
      <c r="E40" s="111"/>
    </row>
    <row r="41" spans="1:5" ht="15" thickBot="1">
      <c r="A41" s="183" t="s">
        <v>127</v>
      </c>
      <c r="B41" s="125">
        <f>B39+B37</f>
        <v>85</v>
      </c>
      <c r="C41" s="111"/>
      <c r="D41" s="125">
        <f>D39+D37</f>
        <v>269</v>
      </c>
      <c r="E41" s="111"/>
    </row>
    <row r="42" spans="1:5" ht="15" thickTop="1">
      <c r="A42" s="126"/>
      <c r="B42" s="128"/>
      <c r="C42" s="127"/>
      <c r="D42" s="128"/>
      <c r="E42" s="127"/>
    </row>
    <row r="43" spans="1:5" ht="14.25">
      <c r="A43" s="126"/>
      <c r="B43" s="128"/>
      <c r="C43" s="127"/>
      <c r="D43" s="128"/>
      <c r="E43" s="127"/>
    </row>
    <row r="44" spans="1:5" ht="14.25">
      <c r="A44" s="181" t="s">
        <v>123</v>
      </c>
      <c r="B44" s="128"/>
      <c r="C44" s="127"/>
      <c r="D44" s="128"/>
      <c r="E44" s="127"/>
    </row>
    <row r="45" spans="1:5" ht="14.25">
      <c r="A45" s="129"/>
      <c r="B45" s="111"/>
      <c r="C45" s="111"/>
      <c r="D45" s="112"/>
      <c r="E45" s="111"/>
    </row>
    <row r="46" spans="1:5" ht="14.25">
      <c r="A46" s="82"/>
      <c r="B46" s="111"/>
      <c r="C46" s="111"/>
      <c r="D46" s="112"/>
      <c r="E46" s="111"/>
    </row>
    <row r="47" spans="1:5" ht="14.25">
      <c r="A47" s="82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ht="14.25">
      <c r="A49" s="85" t="s">
        <v>98</v>
      </c>
    </row>
    <row r="50" ht="14.25">
      <c r="A50" s="169" t="s">
        <v>96</v>
      </c>
    </row>
    <row r="51" ht="14.25">
      <c r="A51" s="85" t="s">
        <v>99</v>
      </c>
    </row>
    <row r="52" ht="14.25">
      <c r="A52" s="169" t="s">
        <v>97</v>
      </c>
    </row>
    <row r="53" ht="14.25">
      <c r="A53" s="166"/>
    </row>
    <row r="54" spans="1:5" ht="14.25">
      <c r="A54" s="133"/>
      <c r="B54" s="134"/>
      <c r="C54" s="134"/>
      <c r="D54" s="134"/>
      <c r="E54" s="134"/>
    </row>
    <row r="55" ht="14.25">
      <c r="A55" s="14"/>
    </row>
    <row r="56" ht="14.25">
      <c r="A56" s="135"/>
    </row>
    <row r="57" ht="14.25">
      <c r="A57" s="136"/>
    </row>
    <row r="58" ht="14.25">
      <c r="A58" s="137"/>
    </row>
    <row r="59" ht="14.25">
      <c r="A59" s="138"/>
    </row>
    <row r="60" ht="14.25">
      <c r="A60" s="137"/>
    </row>
    <row r="61" ht="14.25">
      <c r="A61" s="139"/>
    </row>
    <row r="62" ht="14.25">
      <c r="A62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zoomScale="85" zoomScaleNormal="85" zoomScaleSheetLayoutView="100" zoomScalePageLayoutView="0" workbookViewId="0" topLeftCell="A1">
      <selection activeCell="O18" sqref="O18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101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93</v>
      </c>
      <c r="B3" s="98" t="s">
        <v>52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124</v>
      </c>
      <c r="B5" s="40" t="s">
        <v>49</v>
      </c>
      <c r="C5" s="143"/>
      <c r="D5" s="143"/>
      <c r="E5" s="194"/>
      <c r="F5" s="194"/>
      <c r="G5" s="194"/>
      <c r="H5" s="194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5"/>
      <c r="F6" s="195"/>
      <c r="G6" s="195"/>
      <c r="H6" s="195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6" t="s">
        <v>82</v>
      </c>
      <c r="D8" s="196" t="s">
        <v>50</v>
      </c>
      <c r="E8" s="196" t="s">
        <v>43</v>
      </c>
      <c r="F8" s="196" t="s">
        <v>55</v>
      </c>
      <c r="G8" s="198" t="s">
        <v>44</v>
      </c>
      <c r="H8" s="196" t="s">
        <v>54</v>
      </c>
      <c r="I8" s="196" t="s">
        <v>65</v>
      </c>
      <c r="J8" s="196" t="s">
        <v>66</v>
      </c>
      <c r="K8" s="196" t="s">
        <v>57</v>
      </c>
      <c r="L8" s="196" t="s">
        <v>58</v>
      </c>
      <c r="M8" s="196" t="s">
        <v>45</v>
      </c>
      <c r="N8" s="196" t="s">
        <v>56</v>
      </c>
      <c r="O8" s="196" t="s">
        <v>46</v>
      </c>
      <c r="P8" s="194" t="s">
        <v>59</v>
      </c>
    </row>
    <row r="9" spans="1:16" s="149" customFormat="1" ht="36.75" customHeight="1">
      <c r="A9" s="148"/>
      <c r="B9" s="148"/>
      <c r="C9" s="197"/>
      <c r="D9" s="197"/>
      <c r="E9" s="197"/>
      <c r="F9" s="197"/>
      <c r="G9" s="199"/>
      <c r="H9" s="197"/>
      <c r="I9" s="197"/>
      <c r="J9" s="197"/>
      <c r="K9" s="197"/>
      <c r="L9" s="197"/>
      <c r="M9" s="197"/>
      <c r="N9" s="197"/>
      <c r="O9" s="197"/>
      <c r="P9" s="195"/>
    </row>
    <row r="10" spans="1:16" s="152" customFormat="1" ht="13.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82" t="s">
        <v>112</v>
      </c>
      <c r="B11" s="157" t="s">
        <v>67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-5291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-1811</v>
      </c>
      <c r="P11" s="172"/>
    </row>
    <row r="12" spans="1:16" s="155" customFormat="1" ht="15" thickTop="1">
      <c r="A12" s="42" t="s">
        <v>103</v>
      </c>
      <c r="B12" s="156" t="s">
        <v>53</v>
      </c>
      <c r="G12" s="155">
        <v>358</v>
      </c>
      <c r="O12" s="155">
        <v>358</v>
      </c>
      <c r="P12" s="172"/>
    </row>
    <row r="13" spans="1:16" s="155" customFormat="1" ht="14.25">
      <c r="A13" s="184" t="s">
        <v>90</v>
      </c>
      <c r="B13" s="156"/>
      <c r="G13" s="155">
        <v>-2849</v>
      </c>
      <c r="O13" s="155">
        <v>-2849</v>
      </c>
      <c r="P13" s="172"/>
    </row>
    <row r="14" spans="1:16" s="155" customFormat="1" ht="14.25">
      <c r="A14" s="184" t="s">
        <v>117</v>
      </c>
      <c r="B14" s="156"/>
      <c r="M14" s="155">
        <v>10148</v>
      </c>
      <c r="O14" s="155">
        <v>10148</v>
      </c>
      <c r="P14" s="172"/>
    </row>
    <row r="15" spans="1:16" s="155" customFormat="1" ht="14.25">
      <c r="A15" s="156" t="s">
        <v>78</v>
      </c>
      <c r="B15" s="156"/>
      <c r="E15" s="155">
        <v>78</v>
      </c>
      <c r="G15" s="155">
        <v>-77</v>
      </c>
      <c r="O15" s="155">
        <v>1</v>
      </c>
      <c r="P15" s="172"/>
    </row>
    <row r="16" spans="1:16" s="155" customFormat="1" ht="15" thickBot="1">
      <c r="A16" s="182" t="s">
        <v>115</v>
      </c>
      <c r="B16" s="157" t="s">
        <v>67</v>
      </c>
      <c r="C16" s="185">
        <f>C11+C12</f>
        <v>2404</v>
      </c>
      <c r="D16" s="185" t="e">
        <f>D11+D12</f>
        <v>#REF!</v>
      </c>
      <c r="E16" s="185">
        <v>191</v>
      </c>
      <c r="F16" s="185" t="e">
        <f>F11+F12</f>
        <v>#REF!</v>
      </c>
      <c r="G16" s="185">
        <v>-7859</v>
      </c>
      <c r="H16" s="185" t="e">
        <f>H11+H12</f>
        <v>#REF!</v>
      </c>
      <c r="I16" s="185">
        <f>I11+I12</f>
        <v>105</v>
      </c>
      <c r="J16" s="185" t="e">
        <f>J11+J12</f>
        <v>#REF!</v>
      </c>
      <c r="K16" s="185" t="e">
        <f>K11+K12</f>
        <v>#REF!</v>
      </c>
      <c r="L16" s="185" t="e">
        <f>L11+L12</f>
        <v>#REF!</v>
      </c>
      <c r="M16" s="185">
        <v>11006</v>
      </c>
      <c r="N16" s="185" t="e">
        <f>N11+N12</f>
        <v>#REF!</v>
      </c>
      <c r="O16" s="185">
        <v>5847</v>
      </c>
      <c r="P16" s="172"/>
    </row>
    <row r="17" spans="1:15" s="155" customFormat="1" ht="15" thickTop="1">
      <c r="A17" s="42" t="s">
        <v>103</v>
      </c>
      <c r="B17" s="156" t="s">
        <v>53</v>
      </c>
      <c r="G17" s="155">
        <v>163</v>
      </c>
      <c r="O17" s="155">
        <v>163</v>
      </c>
    </row>
    <row r="18" spans="1:7" s="155" customFormat="1" ht="14.25">
      <c r="A18" s="184" t="s">
        <v>114</v>
      </c>
      <c r="B18" s="156"/>
      <c r="E18" s="155">
        <v>36</v>
      </c>
      <c r="G18" s="155">
        <v>-36</v>
      </c>
    </row>
    <row r="19" spans="1:2" s="155" customFormat="1" ht="14.25">
      <c r="A19" s="184" t="s">
        <v>90</v>
      </c>
      <c r="B19" s="156"/>
    </row>
    <row r="20" spans="1:2" s="155" customFormat="1" ht="14.25">
      <c r="A20" s="156" t="s">
        <v>78</v>
      </c>
      <c r="B20" s="156"/>
    </row>
    <row r="21" spans="1:15" s="155" customFormat="1" ht="15" thickBot="1">
      <c r="A21" s="182" t="s">
        <v>129</v>
      </c>
      <c r="B21" s="157" t="s">
        <v>67</v>
      </c>
      <c r="C21" s="185">
        <f>C16+C17</f>
        <v>2404</v>
      </c>
      <c r="D21" s="185" t="e">
        <f>D16+D17</f>
        <v>#REF!</v>
      </c>
      <c r="E21" s="185">
        <f>E16+E18+E19</f>
        <v>227</v>
      </c>
      <c r="F21" s="185" t="e">
        <f>F16+F17</f>
        <v>#REF!</v>
      </c>
      <c r="G21" s="185">
        <f>G16+G17+G18+G19</f>
        <v>-7732</v>
      </c>
      <c r="H21" s="185" t="e">
        <f>H16+H17</f>
        <v>#REF!</v>
      </c>
      <c r="I21" s="185">
        <f>I16+I17+I19</f>
        <v>105</v>
      </c>
      <c r="J21" s="185" t="e">
        <f>J16+J17</f>
        <v>#REF!</v>
      </c>
      <c r="K21" s="185" t="e">
        <f>K16+K17</f>
        <v>#REF!</v>
      </c>
      <c r="L21" s="185" t="e">
        <f>L16+L17</f>
        <v>#REF!</v>
      </c>
      <c r="M21" s="185">
        <f>M16+M17+M19+M18</f>
        <v>11006</v>
      </c>
      <c r="N21" s="185" t="e">
        <f>N16+N17</f>
        <v>#REF!</v>
      </c>
      <c r="O21" s="185">
        <f>SUM(O16:O20)</f>
        <v>6010</v>
      </c>
    </row>
    <row r="22" spans="1:12" s="155" customFormat="1" ht="15" thickTop="1">
      <c r="A22" s="153"/>
      <c r="B22" s="153"/>
      <c r="K22" s="154"/>
      <c r="L22" s="154"/>
    </row>
    <row r="23" spans="1:12" s="155" customFormat="1" ht="14.25">
      <c r="A23" s="153"/>
      <c r="B23" s="153"/>
      <c r="K23" s="154"/>
      <c r="L23" s="154"/>
    </row>
    <row r="24" spans="1:12" s="155" customFormat="1" ht="14.25">
      <c r="A24" s="153"/>
      <c r="B24" s="153"/>
      <c r="K24" s="154"/>
      <c r="L24" s="154"/>
    </row>
    <row r="25" spans="1:12" s="155" customFormat="1" ht="14.25">
      <c r="A25" s="182" t="s">
        <v>130</v>
      </c>
      <c r="B25" s="153"/>
      <c r="K25" s="154"/>
      <c r="L25" s="154"/>
    </row>
    <row r="26" spans="1:16" s="158" customFormat="1" ht="14.25">
      <c r="A26" s="133"/>
      <c r="B26" s="133"/>
      <c r="H26" s="154"/>
      <c r="J26" s="154"/>
      <c r="K26" s="154"/>
      <c r="L26" s="154"/>
      <c r="N26" s="154"/>
      <c r="O26" s="155"/>
      <c r="P26" s="155"/>
    </row>
    <row r="27" spans="1:2" ht="14.25">
      <c r="A27" s="84" t="s">
        <v>92</v>
      </c>
      <c r="B27" s="84" t="s">
        <v>80</v>
      </c>
    </row>
    <row r="28" spans="1:2" ht="14.25">
      <c r="A28" s="170" t="s">
        <v>96</v>
      </c>
      <c r="B28" s="132"/>
    </row>
    <row r="29" spans="1:2" ht="14.25">
      <c r="A29" s="88"/>
      <c r="B29" s="132"/>
    </row>
    <row r="30" spans="1:2" ht="14.25">
      <c r="A30" s="12" t="s">
        <v>47</v>
      </c>
      <c r="B30" s="12" t="s">
        <v>51</v>
      </c>
    </row>
    <row r="31" spans="1:2" ht="14.25">
      <c r="A31" s="171" t="s">
        <v>100</v>
      </c>
      <c r="B31" s="14"/>
    </row>
    <row r="32" spans="1:2" ht="14.25">
      <c r="A32" s="13"/>
      <c r="B32" s="13"/>
    </row>
    <row r="33" spans="1:2" ht="14.25">
      <c r="A33" s="162"/>
      <c r="B33" s="162"/>
    </row>
    <row r="34" spans="1:2" ht="14.25">
      <c r="A34" s="163"/>
      <c r="B34" s="163"/>
    </row>
    <row r="43" spans="1:2" ht="14.25">
      <c r="A43" s="164"/>
      <c r="B43" s="164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2017-10-12T06:34:38Z</cp:lastPrinted>
  <dcterms:created xsi:type="dcterms:W3CDTF">2003-02-07T14:36:34Z</dcterms:created>
  <dcterms:modified xsi:type="dcterms:W3CDTF">2017-10-12T06:35:40Z</dcterms:modified>
  <cp:category/>
  <cp:version/>
  <cp:contentType/>
  <cp:contentStatus/>
</cp:coreProperties>
</file>