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milia Marinova\Desktop\конс.1во тримес.2026\"/>
    </mc:Choice>
  </mc:AlternateContent>
  <xr:revisionPtr revIDLastSave="0" documentId="13_ncr:1_{1A845746-94ED-4976-954E-A40086C07392}" xr6:coauthVersionLast="47" xr6:coauthVersionMax="47" xr10:uidLastSave="{00000000-0000-0000-0000-000000000000}"/>
  <bookViews>
    <workbookView xWindow="-120" yWindow="-120" windowWidth="29040" windowHeight="15720" tabRatio="846" activeTab="3" xr2:uid="{5EDEA5D4-0FE0-4EDC-AA99-F565153D616A}"/>
  </bookViews>
  <sheets>
    <sheet name="БАЛАНС" sheetId="33" r:id="rId1"/>
    <sheet name="ОВД" sheetId="23" r:id="rId2"/>
    <sheet name="ОПП" sheetId="34" r:id="rId3"/>
    <sheet name="ОСК" sheetId="37" r:id="rId4"/>
  </sheets>
  <definedNames>
    <definedName name="AS2DocOpenMode" hidden="1">"AS2DocumentEdit"</definedName>
    <definedName name="_xlnm.Database">#REF!</definedName>
    <definedName name="_xlnm.Print_Area" localSheetId="3">ОСК!$A$1:$Q$36</definedName>
    <definedName name="_xlnm.Print_Titles" localSheetId="1">ОВД!$1:$2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Z_0C92A18C_82C1_43C8_B8D2_6F7E21DEB0D9_.wvu.Cols" localSheetId="2" hidden="1">ОПП!$F:$IV</definedName>
    <definedName name="Z_0C92A18C_82C1_43C8_B8D2_6F7E21DEB0D9_.wvu.Cols" localSheetId="3" hidden="1">ОСК!#REF!</definedName>
    <definedName name="Z_0C92A18C_82C1_43C8_B8D2_6F7E21DEB0D9_.wvu.Rows" localSheetId="2" hidden="1">ОПП!$58:$65536</definedName>
    <definedName name="Z_2BD2C2C3_AF9C_11D6_9CEF_00D009775214_.wvu.Cols" localSheetId="2" hidden="1">ОПП!$F:$IV</definedName>
    <definedName name="Z_2BD2C2C3_AF9C_11D6_9CEF_00D009775214_.wvu.Cols" localSheetId="3" hidden="1">ОСК!#REF!</definedName>
    <definedName name="Z_2BD2C2C3_AF9C_11D6_9CEF_00D009775214_.wvu.PrintArea" localSheetId="2" hidden="1">ОПП!$A$1:$D$24</definedName>
    <definedName name="Z_2BD2C2C3_AF9C_11D6_9CEF_00D009775214_.wvu.Rows" localSheetId="2" hidden="1">ОПП!$56:$65536</definedName>
    <definedName name="Z_3DF3D3DF_0C20_498D_AC7F_CE0D39724717_.wvu.Cols" localSheetId="2" hidden="1">ОПП!$F:$IV</definedName>
    <definedName name="Z_3DF3D3DF_0C20_498D_AC7F_CE0D39724717_.wvu.Cols" localSheetId="3" hidden="1">ОСК!#REF!</definedName>
    <definedName name="Z_3DF3D3DF_0C20_498D_AC7F_CE0D39724717_.wvu.Rows" localSheetId="2" hidden="1">ОПП!$58:$65536,ОПП!$38:$42</definedName>
    <definedName name="Z_92AC9888_5B7E_11D6_9CEE_00D009757B57_.wvu.Cols" localSheetId="2" hidden="1">ОПП!#REF!</definedName>
    <definedName name="Z_9656BBF7_C4A3_41EC_B0C6_A21B380E3C2F_.wvu.Cols" localSheetId="2" hidden="1">ОПП!#REF!</definedName>
    <definedName name="Z_9656BBF7_C4A3_41EC_B0C6_A21B380E3C2F_.wvu.Cols" localSheetId="3" hidden="1">ОСК!#REF!</definedName>
    <definedName name="Z_9656BBF7_C4A3_41EC_B0C6_A21B380E3C2F_.wvu.PrintArea" localSheetId="3" hidden="1">ОСК!$A$1:$Q$20</definedName>
    <definedName name="Z_9656BBF7_C4A3_41EC_B0C6_A21B380E3C2F_.wvu.Rows" localSheetId="2" hidden="1">ОПП!$58:$65536,ОПП!$38:$42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37" l="1"/>
  <c r="D34" i="34"/>
  <c r="B34" i="34"/>
  <c r="Q13" i="37" l="1"/>
  <c r="Q18" i="37" s="1"/>
  <c r="B16" i="34" l="1"/>
  <c r="D16" i="34"/>
  <c r="B22" i="34"/>
  <c r="D22" i="34"/>
  <c r="B32" i="34"/>
  <c r="D32" i="34"/>
  <c r="B16" i="23"/>
  <c r="D16" i="23"/>
  <c r="B21" i="23"/>
  <c r="D21" i="23"/>
  <c r="C24" i="23"/>
  <c r="B37" i="23"/>
  <c r="D37" i="23"/>
  <c r="B42" i="23"/>
  <c r="D42" i="23"/>
  <c r="B12" i="33"/>
  <c r="D12" i="33"/>
  <c r="B21" i="33"/>
  <c r="D21" i="33"/>
  <c r="B31" i="33"/>
  <c r="B33" i="33" s="1"/>
  <c r="D31" i="33"/>
  <c r="D33" i="33" s="1"/>
  <c r="B39" i="33"/>
  <c r="D39" i="33"/>
  <c r="B51" i="33"/>
  <c r="D51" i="33"/>
  <c r="D13" i="37"/>
  <c r="D18" i="37" s="1"/>
  <c r="F13" i="37"/>
  <c r="F18" i="37" s="1"/>
  <c r="C13" i="37"/>
  <c r="C18" i="37" s="1"/>
  <c r="E13" i="37"/>
  <c r="E18" i="37" s="1"/>
  <c r="G13" i="37"/>
  <c r="G18" i="37" s="1"/>
  <c r="H13" i="37"/>
  <c r="H18" i="37" s="1"/>
  <c r="I13" i="37"/>
  <c r="I18" i="37" s="1"/>
  <c r="J13" i="37"/>
  <c r="J18" i="37" s="1"/>
  <c r="K13" i="37"/>
  <c r="K18" i="37" s="1"/>
  <c r="L13" i="37"/>
  <c r="L18" i="37" s="1"/>
  <c r="M13" i="37"/>
  <c r="M18" i="37" s="1"/>
  <c r="N13" i="37"/>
  <c r="N18" i="37" s="1"/>
  <c r="O18" i="37"/>
  <c r="P13" i="37"/>
  <c r="P18" i="37" s="1"/>
  <c r="Q17" i="37"/>
  <c r="B24" i="23" l="1"/>
  <c r="B26" i="23" s="1"/>
  <c r="B28" i="23" s="1"/>
  <c r="B32" i="23" s="1"/>
  <c r="B38" i="34"/>
  <c r="D38" i="34"/>
  <c r="D24" i="23"/>
  <c r="D26" i="23" s="1"/>
  <c r="D28" i="23" s="1"/>
  <c r="D32" i="23" s="1"/>
  <c r="B53" i="33"/>
  <c r="B55" i="33" s="1"/>
  <c r="D23" i="33"/>
  <c r="B23" i="33"/>
  <c r="D53" i="33"/>
  <c r="D55" i="33" s="1"/>
</calcChain>
</file>

<file path=xl/sharedStrings.xml><?xml version="1.0" encoding="utf-8"?>
<sst xmlns="http://schemas.openxmlformats.org/spreadsheetml/2006/main" count="176" uniqueCount="136">
  <si>
    <t xml:space="preserve">Приходи </t>
  </si>
  <si>
    <t>Гл. счетоводител (съставител):</t>
  </si>
  <si>
    <t>Печалба / (загуба) за годината от продължаващи дейности</t>
  </si>
  <si>
    <t>Промени в запасите от готова продукция и незавършено производство</t>
  </si>
  <si>
    <t>Разходи за външни услуги</t>
  </si>
  <si>
    <t>Разходи за персонала</t>
  </si>
  <si>
    <t>Разходи за амортизация</t>
  </si>
  <si>
    <t>АКТИВИ</t>
  </si>
  <si>
    <t>Нетекущи активи</t>
  </si>
  <si>
    <t>Имоти, машини и оборудване</t>
  </si>
  <si>
    <t>Нематериални активи</t>
  </si>
  <si>
    <t>Текущи активи</t>
  </si>
  <si>
    <t>Материални запаси</t>
  </si>
  <si>
    <t>Вземания от свързани предприятия</t>
  </si>
  <si>
    <t>Други вземания и предплатени разходи</t>
  </si>
  <si>
    <t>Парични средства и парични еквиваленти</t>
  </si>
  <si>
    <t>ОБЩО АКТИВИ</t>
  </si>
  <si>
    <t>СОБСТВЕН КАПИТАЛ И ПАСИВИ</t>
  </si>
  <si>
    <t>СОБСТВЕН КАПИТАЛ</t>
  </si>
  <si>
    <t>Резерви</t>
  </si>
  <si>
    <t>ПАСИВИ</t>
  </si>
  <si>
    <t>Нетекущи задължения</t>
  </si>
  <si>
    <t>Текущи задължения</t>
  </si>
  <si>
    <t>Задължения към персонала и за социално осигуряване</t>
  </si>
  <si>
    <t>Задължения за данъци</t>
  </si>
  <si>
    <t>Други текущи задължения</t>
  </si>
  <si>
    <t>ОБЩО ПАСИВИ</t>
  </si>
  <si>
    <t>ОБЩО СОБСТВЕН КАПИТАЛ И ПАСИВИ</t>
  </si>
  <si>
    <t>BGN'000</t>
  </si>
  <si>
    <t>Парични потоци от оперативна дейност</t>
  </si>
  <si>
    <t>Постъпления от клиенти</t>
  </si>
  <si>
    <t>Плащания на доставчици</t>
  </si>
  <si>
    <t>Курсови разлики, нетно</t>
  </si>
  <si>
    <t>Други постъпления/(плащания), нетно</t>
  </si>
  <si>
    <t>Парични потоци от инвестиционна дейност</t>
  </si>
  <si>
    <t>Покупки на имоти, машини и оборудване</t>
  </si>
  <si>
    <t xml:space="preserve">Предоставени заеми на свързани лица </t>
  </si>
  <si>
    <t>Парични потоци от финансова дейност</t>
  </si>
  <si>
    <t>Платени лихви и такси по заеми с инвестиционно предназначение</t>
  </si>
  <si>
    <t>Нетни парични потоци (използвани във)/от финансова дейност</t>
  </si>
  <si>
    <t>Нетно (намаление)/увеличение на паричните средства и паричните еквиваленти</t>
  </si>
  <si>
    <t>Парични средства и парични еквиваленти на 1 януари</t>
  </si>
  <si>
    <t>Законови резерви</t>
  </si>
  <si>
    <t>Общо собствен капитал</t>
  </si>
  <si>
    <t>Гл. счетоводител (Съставител):</t>
  </si>
  <si>
    <t>ОБЩО СОБСТВЕН КАПИТАЛ</t>
  </si>
  <si>
    <t>Share capital</t>
  </si>
  <si>
    <t>Statutory reseve</t>
  </si>
  <si>
    <t>Retained
earnings</t>
  </si>
  <si>
    <t>Revaluation surplus</t>
  </si>
  <si>
    <t>Cash flow hedges</t>
  </si>
  <si>
    <t>Available-for-sale financial assets</t>
  </si>
  <si>
    <t>Total equity</t>
  </si>
  <si>
    <t>Печалба/ (загуба) от оперативна дейност</t>
  </si>
  <si>
    <t>Финансови приходи / (разходи), нетно</t>
  </si>
  <si>
    <t>Активи по отсрочени данъци</t>
  </si>
  <si>
    <t>Нетни парични потоци от/(използвани в) оперативна дейност</t>
  </si>
  <si>
    <t>Нетни парични потоци (използвани в)/от инвестиционна дейност</t>
  </si>
  <si>
    <t>Други резерви</t>
  </si>
  <si>
    <t>Other Reserves</t>
  </si>
  <si>
    <t>Нетна печалба/ (загуба) за годината</t>
  </si>
  <si>
    <t>Други разходи за дейността</t>
  </si>
  <si>
    <t>Финансови приходи</t>
  </si>
  <si>
    <t>Финансови разходи</t>
  </si>
  <si>
    <t>Печалба / (загуба) за годината от прекратени дейности</t>
  </si>
  <si>
    <t>Печалба/ (загуба) преди данък върху печалбата</t>
  </si>
  <si>
    <t>Разход за данък върху печалбата</t>
  </si>
  <si>
    <t>Неконтролиращо участие</t>
  </si>
  <si>
    <t xml:space="preserve">               Неконтролиращото участие</t>
  </si>
  <si>
    <t>Разходи за суровини и материали</t>
  </si>
  <si>
    <t>Репутация</t>
  </si>
  <si>
    <t>Търговски задължения и заеми</t>
  </si>
  <si>
    <t>Плащания на персонала и за социално осигуряване</t>
  </si>
  <si>
    <t xml:space="preserve">Други доходи/(загуби) от дейността, нетно </t>
  </si>
  <si>
    <t>Основен акционерен  капитал</t>
  </si>
  <si>
    <t>Основен (акционерен) капитал</t>
  </si>
  <si>
    <t>ОБЩО ВСЕОБХВАТЕН ДОХОД ЗА ГОДИНАТА</t>
  </si>
  <si>
    <t xml:space="preserve">КОНСОЛИДИРАН ОТЧЕТ ЗА ФИНАНСОВОТО СЪСТОЯНИЕ </t>
  </si>
  <si>
    <t xml:space="preserve">Неразпределена печалба(загуба) </t>
  </si>
  <si>
    <t>Задължения по облигационни заеми</t>
  </si>
  <si>
    <t>Данъчни вземания</t>
  </si>
  <si>
    <t>Резерв от последващи оценки</t>
  </si>
  <si>
    <t>КОНСОЛИДИРАН ОТЧЕТ ЗА ПРОМЕНИТЕ В СОБСТВЕНИЯ КАПИТАЛ</t>
  </si>
  <si>
    <t>Други изменения в собствения капитал</t>
  </si>
  <si>
    <t>Платени лихви и банкови такси по заеми за оборотни средства,нетно</t>
  </si>
  <si>
    <t>Изплащане на облигационни заеми</t>
  </si>
  <si>
    <t xml:space="preserve"> </t>
  </si>
  <si>
    <t xml:space="preserve">Загуба/печалба, отнасяща се към: </t>
  </si>
  <si>
    <t xml:space="preserve"> BGN'000</t>
  </si>
  <si>
    <t xml:space="preserve">  BGN'000</t>
  </si>
  <si>
    <t>Задължения по получени заеми към банки</t>
  </si>
  <si>
    <t>Платени/възстановени корпоративни данъци върху печалбата</t>
  </si>
  <si>
    <t>Постъпления от  заеми от банкови институции</t>
  </si>
  <si>
    <t>Изплащане на   заеми от банкови институции</t>
  </si>
  <si>
    <t>Текуща част от нетекущи задължения</t>
  </si>
  <si>
    <t>Приходи от финансирания</t>
  </si>
  <si>
    <t>Други парични потоци от финансова дейност</t>
  </si>
  <si>
    <t>Платени /възстановени данъци(без данъци върху печалбата)</t>
  </si>
  <si>
    <t>Възстановени заеми предоставени на трети лица</t>
  </si>
  <si>
    <t>Задължения по банкови заеми</t>
  </si>
  <si>
    <t>Последващи оценки на ДМА</t>
  </si>
  <si>
    <t>Задължения към свързани предприятия</t>
  </si>
  <si>
    <t>(Венцислав Стойнев)</t>
  </si>
  <si>
    <t>Финансирания</t>
  </si>
  <si>
    <t>Изплащане на търговски заеми</t>
  </si>
  <si>
    <t>Постъпления от търговски заеми</t>
  </si>
  <si>
    <t>Парични средства и парични еквиваленти на 31 декември</t>
  </si>
  <si>
    <t>Печалба/(Загуба) за годината</t>
  </si>
  <si>
    <t>Общо всеобхватен доход за годината</t>
  </si>
  <si>
    <t xml:space="preserve">        Прехвърляне към неразп. печалба</t>
  </si>
  <si>
    <t xml:space="preserve">      Прехвърляне към неразпр. печалба</t>
  </si>
  <si>
    <t>Собствен капитал на дружеството- майка</t>
  </si>
  <si>
    <t>Неразпределена печалба/(Натрупана загуба)</t>
  </si>
  <si>
    <t xml:space="preserve">Търговски вземания </t>
  </si>
  <si>
    <t>Собствен капитал, полагащ се на собствениците на предприятието-майка</t>
  </si>
  <si>
    <t>Изпълнителен директор:</t>
  </si>
  <si>
    <t xml:space="preserve">Капитал, полагащ се на собствениците на предприятието-майка </t>
  </si>
  <si>
    <t>Друг всеобхватен доход за годината, нетно от данък</t>
  </si>
  <si>
    <t>Общ всеобхватен доход, отнасящ се към:</t>
  </si>
  <si>
    <t>КОНСОЛИДИРАН ОТЧЕТ ЗА ПЕЧАЛБАТА  ИЛИ ЗАГУБАТА И ДРУГИЯ ВСЕОБХВАТЕН ДОХОД</t>
  </si>
  <si>
    <t xml:space="preserve">              Собствениците на предприятието-майка</t>
  </si>
  <si>
    <t xml:space="preserve">КОНСОЛИДИРАН ОТЧЕТ ЗА ПАРИЧНИТЕ ПОТОЦИ </t>
  </si>
  <si>
    <t>"БАЛКАНКАР-ЗАРЯ" АД гр. Павликени</t>
  </si>
  <si>
    <t>БАЛКАНКАР- ЗАРЯ АД гр. Павликени</t>
  </si>
  <si>
    <t>Неконтроли-ращо участие</t>
  </si>
  <si>
    <t xml:space="preserve"> (Венцислав Стойнев)</t>
  </si>
  <si>
    <t>(Емилия Маринова)</t>
  </si>
  <si>
    <t>-</t>
  </si>
  <si>
    <t>Салдо към 31 декември 2024 година</t>
  </si>
  <si>
    <t xml:space="preserve">към 31.03.2026 година </t>
  </si>
  <si>
    <t>Дата: 26.05.2025 г.</t>
  </si>
  <si>
    <t>за периода, завършващ на 31.03.2026 година</t>
  </si>
  <si>
    <t>за периода, завършващ на 31 март 2026 година</t>
  </si>
  <si>
    <t>Дата: 26.05.2026 г.</t>
  </si>
  <si>
    <t>Салдо към 31 декември 2025 година</t>
  </si>
  <si>
    <t>Салдо към 31 март 2026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</si>
</sst>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dd/mm/yyyy\ &quot;г.&quot;;@"/>
    <numFmt numFmtId="168" formatCode="[$-F800]dddd\,\ mmmm\ dd\,\ yyyy"/>
  </numFmts>
  <fonts count="21">
    <font>
      <sz val="10"/>
      <name val="Arial"/>
    </font>
    <font>
      <sz val="10"/>
      <name val="Arial"/>
    </font>
    <font>
      <sz val="10"/>
      <name val="OpalB"/>
    </font>
    <font>
      <sz val="10"/>
      <name val="OpalB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bar"/>
      <family val="2"/>
    </font>
    <font>
      <b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i/>
      <sz val="10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0" fontId="4" fillId="0" borderId="0"/>
    <xf numFmtId="0" fontId="2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5" fillId="0" borderId="0"/>
    <xf numFmtId="0" fontId="4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201">
    <xf numFmtId="0" fontId="0" fillId="0" borderId="0" xfId="0"/>
    <xf numFmtId="0" fontId="8" fillId="0" borderId="0" xfId="6" applyFont="1" applyAlignment="1">
      <alignment horizontal="left"/>
    </xf>
    <xf numFmtId="14" fontId="9" fillId="0" borderId="0" xfId="6" quotePrefix="1" applyNumberFormat="1" applyFont="1" applyAlignment="1">
      <alignment horizontal="center" vertical="center" wrapText="1"/>
    </xf>
    <xf numFmtId="0" fontId="9" fillId="0" borderId="0" xfId="6" applyFont="1" applyAlignment="1">
      <alignment horizontal="center" vertical="center"/>
    </xf>
    <xf numFmtId="14" fontId="9" fillId="0" borderId="0" xfId="6" applyNumberFormat="1" applyFont="1" applyAlignment="1">
      <alignment horizontal="center" vertical="center" wrapText="1"/>
    </xf>
    <xf numFmtId="164" fontId="8" fillId="0" borderId="0" xfId="6" applyNumberFormat="1" applyFont="1" applyAlignment="1">
      <alignment horizontal="center" vertical="center" wrapText="1"/>
    </xf>
    <xf numFmtId="0" fontId="10" fillId="0" borderId="0" xfId="6" applyFont="1" applyAlignment="1">
      <alignment horizontal="left" vertical="center" wrapText="1"/>
    </xf>
    <xf numFmtId="0" fontId="10" fillId="0" borderId="0" xfId="6" applyFont="1" applyAlignment="1">
      <alignment horizontal="center"/>
    </xf>
    <xf numFmtId="49" fontId="10" fillId="0" borderId="0" xfId="6" applyNumberFormat="1" applyFont="1" applyAlignment="1">
      <alignment horizontal="center"/>
    </xf>
    <xf numFmtId="0" fontId="13" fillId="0" borderId="0" xfId="8" applyFont="1" applyAlignment="1">
      <alignment horizontal="left"/>
    </xf>
    <xf numFmtId="0" fontId="13" fillId="0" borderId="0" xfId="8" applyFont="1" applyAlignment="1">
      <alignment horizontal="right"/>
    </xf>
    <xf numFmtId="165" fontId="9" fillId="3" borderId="1" xfId="1" applyFont="1" applyFill="1" applyBorder="1" applyAlignment="1">
      <alignment horizontal="left" vertical="center"/>
    </xf>
    <xf numFmtId="0" fontId="9" fillId="0" borderId="1" xfId="6" applyFont="1" applyBorder="1" applyAlignment="1">
      <alignment horizontal="left" vertical="center" wrapText="1"/>
    </xf>
    <xf numFmtId="0" fontId="9" fillId="0" borderId="1" xfId="6" applyFont="1" applyBorder="1" applyAlignment="1">
      <alignment horizontal="left" vertical="center"/>
    </xf>
    <xf numFmtId="0" fontId="8" fillId="0" borderId="0" xfId="6" applyFont="1"/>
    <xf numFmtId="0" fontId="9" fillId="0" borderId="0" xfId="6" applyFont="1" applyAlignment="1">
      <alignment horizontal="left" vertical="center"/>
    </xf>
    <xf numFmtId="0" fontId="9" fillId="0" borderId="0" xfId="6" applyFont="1" applyAlignment="1">
      <alignment horizontal="left" vertical="center" wrapText="1"/>
    </xf>
    <xf numFmtId="0" fontId="9" fillId="0" borderId="0" xfId="6" quotePrefix="1" applyFont="1" applyAlignment="1">
      <alignment horizontal="left" vertical="center"/>
    </xf>
    <xf numFmtId="0" fontId="8" fillId="0" borderId="0" xfId="6" applyFont="1" applyAlignment="1">
      <alignment horizontal="left" vertical="center" wrapText="1"/>
    </xf>
    <xf numFmtId="0" fontId="8" fillId="0" borderId="0" xfId="6" applyFont="1" applyAlignment="1">
      <alignment horizontal="left" vertical="center"/>
    </xf>
    <xf numFmtId="0" fontId="8" fillId="0" borderId="0" xfId="6" applyFont="1" applyAlignment="1">
      <alignment vertical="center"/>
    </xf>
    <xf numFmtId="0" fontId="14" fillId="0" borderId="0" xfId="6" applyFont="1" applyAlignment="1">
      <alignment horizontal="left" vertical="center"/>
    </xf>
    <xf numFmtId="0" fontId="8" fillId="0" borderId="0" xfId="6" applyFont="1" applyAlignment="1">
      <alignment horizontal="center" vertical="center"/>
    </xf>
    <xf numFmtId="0" fontId="9" fillId="0" borderId="0" xfId="6" applyFont="1" applyAlignment="1">
      <alignment horizontal="center" wrapText="1"/>
    </xf>
    <xf numFmtId="0" fontId="9" fillId="0" borderId="0" xfId="6" applyFont="1" applyAlignment="1">
      <alignment horizontal="center"/>
    </xf>
    <xf numFmtId="0" fontId="15" fillId="0" borderId="0" xfId="6" applyFont="1" applyAlignment="1">
      <alignment horizontal="left" vertical="center"/>
    </xf>
    <xf numFmtId="164" fontId="8" fillId="0" borderId="0" xfId="6" applyNumberFormat="1" applyFont="1" applyAlignment="1">
      <alignment horizontal="right"/>
    </xf>
    <xf numFmtId="164" fontId="8" fillId="0" borderId="0" xfId="6" applyNumberFormat="1" applyFont="1" applyAlignment="1">
      <alignment horizontal="center" wrapText="1"/>
    </xf>
    <xf numFmtId="0" fontId="15" fillId="0" borderId="0" xfId="8" applyFont="1" applyAlignment="1">
      <alignment vertical="center"/>
    </xf>
    <xf numFmtId="0" fontId="15" fillId="0" borderId="0" xfId="8" applyFont="1" applyAlignment="1">
      <alignment vertical="center" wrapText="1"/>
    </xf>
    <xf numFmtId="164" fontId="9" fillId="4" borderId="3" xfId="13" applyNumberFormat="1" applyFont="1" applyFill="1" applyBorder="1" applyAlignment="1">
      <alignment horizontal="right" vertical="center"/>
    </xf>
    <xf numFmtId="164" fontId="9" fillId="0" borderId="0" xfId="6" applyNumberFormat="1" applyFont="1" applyAlignment="1">
      <alignment horizontal="center" wrapText="1"/>
    </xf>
    <xf numFmtId="164" fontId="9" fillId="0" borderId="0" xfId="13" applyNumberFormat="1" applyFont="1" applyAlignment="1">
      <alignment horizontal="right" vertical="center"/>
    </xf>
    <xf numFmtId="3" fontId="8" fillId="0" borderId="0" xfId="6" applyNumberFormat="1" applyFont="1"/>
    <xf numFmtId="0" fontId="8" fillId="0" borderId="0" xfId="6" applyFont="1" applyAlignment="1">
      <alignment wrapText="1"/>
    </xf>
    <xf numFmtId="0" fontId="15" fillId="0" borderId="0" xfId="6" applyFont="1"/>
    <xf numFmtId="164" fontId="9" fillId="4" borderId="4" xfId="13" applyNumberFormat="1" applyFont="1" applyFill="1" applyBorder="1" applyAlignment="1">
      <alignment horizontal="right" vertical="center"/>
    </xf>
    <xf numFmtId="164" fontId="8" fillId="0" borderId="0" xfId="6" applyNumberFormat="1" applyFont="1" applyAlignment="1">
      <alignment horizontal="right" vertical="center"/>
    </xf>
    <xf numFmtId="164" fontId="8" fillId="0" borderId="0" xfId="6" applyNumberFormat="1" applyFont="1" applyAlignment="1">
      <alignment horizontal="center" vertical="center"/>
    </xf>
    <xf numFmtId="0" fontId="14" fillId="0" borderId="0" xfId="6" applyFont="1" applyAlignment="1">
      <alignment horizontal="left" vertical="center" wrapText="1"/>
    </xf>
    <xf numFmtId="0" fontId="15" fillId="0" borderId="0" xfId="6" applyFont="1" applyAlignment="1">
      <alignment horizontal="left" vertical="center" wrapText="1"/>
    </xf>
    <xf numFmtId="164" fontId="9" fillId="4" borderId="3" xfId="6" applyNumberFormat="1" applyFont="1" applyFill="1" applyBorder="1" applyAlignment="1">
      <alignment horizontal="right"/>
    </xf>
    <xf numFmtId="164" fontId="9" fillId="0" borderId="0" xfId="13" applyNumberFormat="1" applyFont="1" applyAlignment="1">
      <alignment vertical="center"/>
    </xf>
    <xf numFmtId="164" fontId="8" fillId="0" borderId="0" xfId="6" applyNumberFormat="1" applyFont="1"/>
    <xf numFmtId="164" fontId="16" fillId="0" borderId="0" xfId="6" applyNumberFormat="1" applyFont="1" applyAlignment="1">
      <alignment horizontal="right"/>
    </xf>
    <xf numFmtId="164" fontId="16" fillId="0" borderId="0" xfId="6" applyNumberFormat="1" applyFont="1" applyAlignment="1">
      <alignment horizontal="center" wrapText="1"/>
    </xf>
    <xf numFmtId="0" fontId="15" fillId="0" borderId="0" xfId="8" applyFont="1" applyAlignment="1">
      <alignment horizontal="left" vertical="center"/>
    </xf>
    <xf numFmtId="164" fontId="8" fillId="0" borderId="0" xfId="4" applyNumberFormat="1" applyFont="1" applyFill="1" applyBorder="1" applyAlignment="1">
      <alignment horizontal="right"/>
    </xf>
    <xf numFmtId="0" fontId="15" fillId="0" borderId="0" xfId="8" applyFont="1" applyAlignment="1">
      <alignment horizontal="left" vertical="center" wrapText="1"/>
    </xf>
    <xf numFmtId="164" fontId="9" fillId="4" borderId="1" xfId="13" applyNumberFormat="1" applyFont="1" applyFill="1" applyBorder="1" applyAlignment="1">
      <alignment vertical="center"/>
    </xf>
    <xf numFmtId="0" fontId="17" fillId="0" borderId="0" xfId="6" applyFont="1" applyAlignment="1">
      <alignment horizontal="left" vertical="center"/>
    </xf>
    <xf numFmtId="164" fontId="9" fillId="4" borderId="4" xfId="13" applyNumberFormat="1" applyFont="1" applyFill="1" applyBorder="1" applyAlignment="1">
      <alignment vertical="center"/>
    </xf>
    <xf numFmtId="0" fontId="8" fillId="0" borderId="0" xfId="6" applyFont="1" applyAlignment="1">
      <alignment horizontal="center" wrapText="1"/>
    </xf>
    <xf numFmtId="165" fontId="8" fillId="0" borderId="0" xfId="4" applyFont="1" applyFill="1" applyBorder="1" applyAlignment="1">
      <alignment horizontal="right"/>
    </xf>
    <xf numFmtId="0" fontId="17" fillId="0" borderId="0" xfId="6" quotePrefix="1" applyFont="1" applyAlignment="1">
      <alignment horizontal="left" vertical="center"/>
    </xf>
    <xf numFmtId="0" fontId="17" fillId="0" borderId="0" xfId="6" applyFont="1" applyAlignment="1">
      <alignment horizontal="left" vertical="center" wrapText="1"/>
    </xf>
    <xf numFmtId="0" fontId="17" fillId="0" borderId="0" xfId="8" applyFont="1" applyAlignment="1">
      <alignment horizontal="left"/>
    </xf>
    <xf numFmtId="0" fontId="17" fillId="0" borderId="0" xfId="6" applyFont="1" applyAlignment="1">
      <alignment horizontal="right" vertical="center" wrapText="1"/>
    </xf>
    <xf numFmtId="0" fontId="17" fillId="0" borderId="0" xfId="8" applyFont="1" applyAlignment="1">
      <alignment vertical="center"/>
    </xf>
    <xf numFmtId="0" fontId="17" fillId="0" borderId="0" xfId="8" applyFont="1" applyAlignment="1">
      <alignment horizontal="right"/>
    </xf>
    <xf numFmtId="0" fontId="8" fillId="0" borderId="0" xfId="6" applyFont="1" applyAlignment="1">
      <alignment horizontal="center"/>
    </xf>
    <xf numFmtId="0" fontId="14" fillId="0" borderId="0" xfId="6" applyFont="1"/>
    <xf numFmtId="0" fontId="14" fillId="0" borderId="0" xfId="0" applyFont="1"/>
    <xf numFmtId="0" fontId="9" fillId="0" borderId="0" xfId="6" applyFont="1" applyAlignment="1">
      <alignment horizontal="left"/>
    </xf>
    <xf numFmtId="0" fontId="9" fillId="0" borderId="0" xfId="0" applyFont="1" applyAlignment="1">
      <alignment horizontal="center" vertical="center"/>
    </xf>
    <xf numFmtId="14" fontId="9" fillId="0" borderId="0" xfId="1" quotePrefix="1" applyNumberFormat="1" applyFont="1" applyFill="1" applyBorder="1" applyAlignment="1">
      <alignment horizontal="center" vertical="center" wrapText="1"/>
    </xf>
    <xf numFmtId="168" fontId="15" fillId="0" borderId="0" xfId="0" applyNumberFormat="1" applyFont="1" applyAlignment="1">
      <alignment horizontal="center"/>
    </xf>
    <xf numFmtId="166" fontId="8" fillId="0" borderId="0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15" fillId="0" borderId="0" xfId="0" applyFont="1"/>
    <xf numFmtId="165" fontId="8" fillId="0" borderId="1" xfId="1" applyFont="1" applyFill="1" applyBorder="1" applyAlignment="1">
      <alignment horizontal="left"/>
    </xf>
    <xf numFmtId="165" fontId="8" fillId="0" borderId="0" xfId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166" fontId="8" fillId="0" borderId="0" xfId="1" applyNumberFormat="1" applyFont="1" applyFill="1" applyBorder="1" applyAlignment="1"/>
    <xf numFmtId="0" fontId="8" fillId="0" borderId="0" xfId="0" applyFont="1" applyAlignment="1">
      <alignment horizontal="left" wrapText="1"/>
    </xf>
    <xf numFmtId="166" fontId="8" fillId="0" borderId="0" xfId="1" applyNumberFormat="1" applyFont="1" applyFill="1" applyBorder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8" fillId="0" borderId="0" xfId="0" applyNumberFormat="1" applyFont="1"/>
    <xf numFmtId="164" fontId="9" fillId="0" borderId="0" xfId="0" applyNumberFormat="1" applyFont="1" applyAlignment="1">
      <alignment horizontal="right"/>
    </xf>
    <xf numFmtId="166" fontId="9" fillId="0" borderId="0" xfId="1" applyNumberFormat="1" applyFont="1" applyFill="1" applyBorder="1" applyAlignment="1"/>
    <xf numFmtId="164" fontId="9" fillId="2" borderId="2" xfId="0" applyNumberFormat="1" applyFont="1" applyFill="1" applyBorder="1" applyAlignment="1">
      <alignment horizontal="right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9" fillId="0" borderId="0" xfId="1" applyNumberFormat="1" applyFont="1" applyFill="1" applyBorder="1" applyAlignment="1"/>
    <xf numFmtId="164" fontId="8" fillId="0" borderId="0" xfId="1" applyNumberFormat="1" applyFont="1" applyFill="1" applyBorder="1" applyAlignment="1"/>
    <xf numFmtId="0" fontId="14" fillId="0" borderId="0" xfId="0" applyFont="1" applyAlignment="1">
      <alignment horizontal="left" vertical="center" wrapText="1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13" applyFont="1" applyAlignment="1">
      <alignment vertical="center"/>
    </xf>
    <xf numFmtId="0" fontId="17" fillId="0" borderId="0" xfId="13" quotePrefix="1" applyFont="1" applyAlignment="1">
      <alignment horizontal="left" vertical="center"/>
    </xf>
    <xf numFmtId="0" fontId="18" fillId="0" borderId="0" xfId="0" applyFont="1"/>
    <xf numFmtId="0" fontId="17" fillId="0" borderId="0" xfId="0" applyFont="1"/>
    <xf numFmtId="167" fontId="9" fillId="0" borderId="0" xfId="15" applyNumberFormat="1" applyFont="1" applyAlignment="1">
      <alignment horizontal="right" vertical="center" wrapText="1"/>
    </xf>
    <xf numFmtId="15" fontId="9" fillId="0" borderId="0" xfId="8" applyNumberFormat="1" applyFont="1" applyAlignment="1">
      <alignment horizontal="center" vertical="center" wrapText="1"/>
    </xf>
    <xf numFmtId="164" fontId="9" fillId="0" borderId="0" xfId="15" applyNumberFormat="1" applyFont="1" applyAlignment="1">
      <alignment horizontal="right" vertical="center" wrapText="1"/>
    </xf>
    <xf numFmtId="0" fontId="8" fillId="0" borderId="1" xfId="15" applyFont="1" applyBorder="1" applyAlignment="1">
      <alignment horizontal="left" vertical="center"/>
    </xf>
    <xf numFmtId="0" fontId="8" fillId="0" borderId="0" xfId="14" applyFont="1" applyAlignment="1">
      <alignment vertical="center"/>
    </xf>
    <xf numFmtId="0" fontId="8" fillId="0" borderId="0" xfId="15" applyFont="1" applyAlignment="1">
      <alignment horizontal="left" vertical="center"/>
    </xf>
    <xf numFmtId="0" fontId="8" fillId="0" borderId="0" xfId="9" applyFont="1" applyAlignment="1">
      <alignment vertical="center"/>
    </xf>
    <xf numFmtId="0" fontId="8" fillId="0" borderId="0" xfId="9" applyFont="1"/>
    <xf numFmtId="164" fontId="9" fillId="0" borderId="0" xfId="10" applyNumberFormat="1" applyFont="1" applyAlignment="1">
      <alignment horizontal="right" vertical="center" wrapText="1"/>
    </xf>
    <xf numFmtId="164" fontId="8" fillId="0" borderId="0" xfId="9" applyNumberFormat="1" applyFont="1" applyAlignment="1">
      <alignment horizontal="right"/>
    </xf>
    <xf numFmtId="0" fontId="8" fillId="0" borderId="0" xfId="9" applyFont="1" applyAlignment="1">
      <alignment horizontal="center"/>
    </xf>
    <xf numFmtId="164" fontId="8" fillId="0" borderId="0" xfId="12" applyNumberFormat="1" applyFont="1" applyAlignment="1">
      <alignment horizontal="right"/>
    </xf>
    <xf numFmtId="0" fontId="9" fillId="0" borderId="0" xfId="9" applyFont="1"/>
    <xf numFmtId="164" fontId="9" fillId="2" borderId="3" xfId="12" applyNumberFormat="1" applyFont="1" applyFill="1" applyBorder="1" applyAlignment="1">
      <alignment horizontal="right"/>
    </xf>
    <xf numFmtId="164" fontId="9" fillId="0" borderId="0" xfId="9" applyNumberFormat="1" applyFont="1" applyAlignment="1">
      <alignment horizontal="right"/>
    </xf>
    <xf numFmtId="49" fontId="8" fillId="0" borderId="0" xfId="9" applyNumberFormat="1" applyFont="1" applyAlignment="1">
      <alignment horizontal="right"/>
    </xf>
    <xf numFmtId="164" fontId="9" fillId="2" borderId="2" xfId="12" applyNumberFormat="1" applyFont="1" applyFill="1" applyBorder="1" applyAlignment="1">
      <alignment horizontal="right"/>
    </xf>
    <xf numFmtId="164" fontId="9" fillId="0" borderId="0" xfId="12" applyNumberFormat="1" applyFont="1" applyAlignment="1">
      <alignment horizontal="right"/>
    </xf>
    <xf numFmtId="0" fontId="8" fillId="0" borderId="0" xfId="11" applyFont="1"/>
    <xf numFmtId="0" fontId="16" fillId="0" borderId="0" xfId="8" applyFont="1" applyAlignment="1">
      <alignment vertical="center"/>
    </xf>
    <xf numFmtId="0" fontId="14" fillId="0" borderId="0" xfId="8" applyFont="1" applyAlignment="1">
      <alignment horizontal="left" vertical="center"/>
    </xf>
    <xf numFmtId="0" fontId="14" fillId="0" borderId="0" xfId="6" quotePrefix="1" applyFont="1" applyAlignment="1">
      <alignment horizontal="left" vertical="center"/>
    </xf>
    <xf numFmtId="0" fontId="15" fillId="0" borderId="0" xfId="14" quotePrefix="1" applyFont="1" applyAlignment="1">
      <alignment horizontal="left" vertical="center"/>
    </xf>
    <xf numFmtId="0" fontId="14" fillId="0" borderId="0" xfId="9" applyFont="1" applyAlignment="1">
      <alignment vertical="top" wrapText="1"/>
    </xf>
    <xf numFmtId="0" fontId="15" fillId="0" borderId="0" xfId="9" applyFont="1" applyAlignment="1">
      <alignment vertical="top" wrapText="1"/>
    </xf>
    <xf numFmtId="0" fontId="14" fillId="0" borderId="0" xfId="9" applyFont="1" applyAlignment="1">
      <alignment vertical="top"/>
    </xf>
    <xf numFmtId="0" fontId="15" fillId="0" borderId="0" xfId="9" applyFont="1" applyAlignment="1">
      <alignment vertical="top"/>
    </xf>
    <xf numFmtId="0" fontId="15" fillId="0" borderId="0" xfId="9" applyFont="1"/>
    <xf numFmtId="0" fontId="14" fillId="0" borderId="0" xfId="9" applyFont="1"/>
    <xf numFmtId="0" fontId="14" fillId="0" borderId="0" xfId="9" applyFont="1" applyAlignment="1">
      <alignment horizontal="left" wrapText="1"/>
    </xf>
    <xf numFmtId="0" fontId="14" fillId="0" borderId="0" xfId="9" quotePrefix="1" applyFont="1" applyAlignment="1">
      <alignment horizontal="left"/>
    </xf>
    <xf numFmtId="0" fontId="17" fillId="0" borderId="0" xfId="9" quotePrefix="1" applyFont="1" applyAlignment="1">
      <alignment horizontal="left"/>
    </xf>
    <xf numFmtId="0" fontId="17" fillId="0" borderId="0" xfId="17" applyFont="1" applyAlignment="1">
      <alignment horizontal="left" vertical="center"/>
    </xf>
    <xf numFmtId="0" fontId="17" fillId="0" borderId="0" xfId="8" applyFont="1" applyAlignment="1">
      <alignment horizontal="center" vertical="center"/>
    </xf>
    <xf numFmtId="0" fontId="18" fillId="0" borderId="0" xfId="8" applyFont="1" applyAlignment="1">
      <alignment horizontal="right" vertical="center"/>
    </xf>
    <xf numFmtId="0" fontId="15" fillId="0" borderId="0" xfId="11" applyFont="1"/>
    <xf numFmtId="0" fontId="9" fillId="3" borderId="1" xfId="8" applyFont="1" applyFill="1" applyBorder="1" applyAlignment="1">
      <alignment horizontal="left" vertical="center"/>
    </xf>
    <xf numFmtId="0" fontId="9" fillId="0" borderId="1" xfId="8" applyFont="1" applyBorder="1" applyAlignment="1">
      <alignment horizontal="left" vertical="center"/>
    </xf>
    <xf numFmtId="0" fontId="8" fillId="0" borderId="1" xfId="16" applyFont="1" applyBorder="1" applyAlignment="1">
      <alignment horizontal="left" vertical="center"/>
    </xf>
    <xf numFmtId="166" fontId="9" fillId="0" borderId="1" xfId="5" applyNumberFormat="1" applyFont="1" applyFill="1" applyBorder="1" applyAlignment="1">
      <alignment horizontal="left" vertical="center"/>
    </xf>
    <xf numFmtId="0" fontId="9" fillId="0" borderId="0" xfId="7" applyFont="1"/>
    <xf numFmtId="166" fontId="8" fillId="0" borderId="0" xfId="5" applyNumberFormat="1" applyFont="1" applyFill="1" applyBorder="1" applyAlignment="1" applyProtection="1">
      <alignment vertical="top"/>
    </xf>
    <xf numFmtId="0" fontId="11" fillId="0" borderId="0" xfId="8" applyFont="1" applyAlignment="1">
      <alignment horizontal="left" vertical="center"/>
    </xf>
    <xf numFmtId="166" fontId="15" fillId="0" borderId="0" xfId="5" applyNumberFormat="1" applyFont="1" applyFill="1" applyBorder="1" applyAlignment="1">
      <alignment horizontal="left" vertical="center"/>
    </xf>
    <xf numFmtId="166" fontId="14" fillId="0" borderId="0" xfId="5" applyNumberFormat="1" applyFont="1" applyFill="1" applyBorder="1" applyAlignment="1">
      <alignment horizontal="left" vertical="center"/>
    </xf>
    <xf numFmtId="166" fontId="9" fillId="0" borderId="0" xfId="5" applyNumberFormat="1" applyFont="1" applyFill="1" applyBorder="1" applyAlignment="1">
      <alignment horizontal="left" vertical="center"/>
    </xf>
    <xf numFmtId="0" fontId="9" fillId="0" borderId="0" xfId="7" applyFont="1" applyAlignment="1">
      <alignment horizontal="left" vertical="center"/>
    </xf>
    <xf numFmtId="0" fontId="14" fillId="0" borderId="0" xfId="7" quotePrefix="1" applyFont="1" applyAlignment="1">
      <alignment horizontal="left" vertical="center"/>
    </xf>
    <xf numFmtId="0" fontId="14" fillId="0" borderId="0" xfId="7" applyFont="1" applyAlignment="1">
      <alignment horizontal="left" vertical="center"/>
    </xf>
    <xf numFmtId="166" fontId="14" fillId="0" borderId="0" xfId="5" applyNumberFormat="1" applyFont="1" applyFill="1" applyBorder="1" applyAlignment="1" applyProtection="1">
      <alignment horizontal="right" vertical="top" wrapText="1"/>
    </xf>
    <xf numFmtId="0" fontId="14" fillId="0" borderId="0" xfId="10" applyFont="1"/>
    <xf numFmtId="166" fontId="9" fillId="0" borderId="0" xfId="5" applyNumberFormat="1" applyFont="1" applyFill="1" applyBorder="1" applyAlignment="1" applyProtection="1">
      <alignment vertical="top"/>
    </xf>
    <xf numFmtId="0" fontId="14" fillId="0" borderId="0" xfId="7" applyFont="1"/>
    <xf numFmtId="166" fontId="9" fillId="0" borderId="0" xfId="5" applyNumberFormat="1" applyFont="1" applyFill="1" applyBorder="1" applyAlignment="1" applyProtection="1">
      <alignment vertical="top"/>
      <protection locked="0"/>
    </xf>
    <xf numFmtId="0" fontId="18" fillId="0" borderId="0" xfId="7" applyFont="1"/>
    <xf numFmtId="166" fontId="9" fillId="0" borderId="0" xfId="5" applyNumberFormat="1" applyFont="1" applyFill="1" applyBorder="1" applyAlignment="1">
      <alignment horizontal="right"/>
    </xf>
    <xf numFmtId="166" fontId="16" fillId="0" borderId="0" xfId="5" applyNumberFormat="1" applyFont="1" applyFill="1" applyBorder="1" applyAlignment="1" applyProtection="1">
      <alignment vertical="top"/>
      <protection locked="0"/>
    </xf>
    <xf numFmtId="0" fontId="11" fillId="0" borderId="0" xfId="10" quotePrefix="1" applyFont="1" applyAlignment="1">
      <alignment horizontal="left" vertical="center" wrapText="1"/>
    </xf>
    <xf numFmtId="0" fontId="11" fillId="0" borderId="2" xfId="10" applyFont="1" applyBorder="1" applyAlignment="1">
      <alignment vertical="center" wrapText="1"/>
    </xf>
    <xf numFmtId="166" fontId="11" fillId="5" borderId="2" xfId="5" applyNumberFormat="1" applyFont="1" applyFill="1" applyBorder="1" applyAlignment="1" applyProtection="1">
      <alignment vertical="center"/>
    </xf>
    <xf numFmtId="3" fontId="11" fillId="5" borderId="2" xfId="5" applyNumberFormat="1" applyFont="1" applyFill="1" applyBorder="1" applyAlignment="1" applyProtection="1">
      <alignment vertical="center"/>
    </xf>
    <xf numFmtId="166" fontId="7" fillId="2" borderId="0" xfId="5" applyNumberFormat="1" applyFont="1" applyFill="1" applyBorder="1" applyAlignment="1" applyProtection="1">
      <alignment vertical="center"/>
    </xf>
    <xf numFmtId="166" fontId="7" fillId="0" borderId="0" xfId="5" applyNumberFormat="1" applyFont="1" applyFill="1" applyBorder="1" applyAlignment="1" applyProtection="1">
      <alignment vertical="center"/>
    </xf>
    <xf numFmtId="0" fontId="12" fillId="0" borderId="0" xfId="7" applyFont="1" applyAlignment="1">
      <alignment vertical="center"/>
    </xf>
    <xf numFmtId="0" fontId="12" fillId="0" borderId="0" xfId="10" applyFont="1" applyAlignment="1">
      <alignment vertical="center" wrapText="1"/>
    </xf>
    <xf numFmtId="166" fontId="11" fillId="0" borderId="0" xfId="5" applyNumberFormat="1" applyFont="1" applyFill="1" applyBorder="1" applyAlignment="1" applyProtection="1">
      <alignment vertical="center"/>
    </xf>
    <xf numFmtId="0" fontId="12" fillId="0" borderId="0" xfId="7" applyFont="1" applyAlignment="1">
      <alignment wrapText="1"/>
    </xf>
    <xf numFmtId="166" fontId="11" fillId="0" borderId="3" xfId="5" applyNumberFormat="1" applyFont="1" applyFill="1" applyBorder="1" applyAlignment="1" applyProtection="1">
      <alignment vertical="center"/>
    </xf>
    <xf numFmtId="0" fontId="12" fillId="0" borderId="0" xfId="10" applyFont="1" applyAlignment="1">
      <alignment vertical="top"/>
    </xf>
    <xf numFmtId="0" fontId="11" fillId="0" borderId="0" xfId="10" quotePrefix="1" applyFont="1" applyAlignment="1">
      <alignment vertical="center" wrapText="1"/>
    </xf>
    <xf numFmtId="166" fontId="11" fillId="0" borderId="5" xfId="5" applyNumberFormat="1" applyFont="1" applyFill="1" applyBorder="1" applyAlignment="1" applyProtection="1">
      <alignment vertical="center"/>
    </xf>
    <xf numFmtId="0" fontId="12" fillId="0" borderId="0" xfId="10" applyFont="1" applyAlignment="1">
      <alignment vertical="center"/>
    </xf>
    <xf numFmtId="0" fontId="11" fillId="0" borderId="0" xfId="10" applyFont="1" applyAlignment="1">
      <alignment vertical="center" wrapText="1"/>
    </xf>
    <xf numFmtId="0" fontId="14" fillId="0" borderId="0" xfId="10" applyFont="1" applyAlignment="1">
      <alignment vertical="center" wrapText="1"/>
    </xf>
    <xf numFmtId="166" fontId="14" fillId="0" borderId="0" xfId="5" applyNumberFormat="1" applyFont="1" applyFill="1" applyBorder="1" applyAlignment="1" applyProtection="1">
      <alignment vertical="center"/>
    </xf>
    <xf numFmtId="166" fontId="15" fillId="0" borderId="0" xfId="5" applyNumberFormat="1" applyFont="1" applyFill="1" applyBorder="1" applyAlignment="1" applyProtection="1">
      <alignment vertical="center"/>
    </xf>
    <xf numFmtId="166" fontId="9" fillId="0" borderId="0" xfId="5" applyNumberFormat="1" applyFont="1" applyFill="1" applyBorder="1" applyAlignment="1" applyProtection="1">
      <alignment vertical="center"/>
    </xf>
    <xf numFmtId="166" fontId="15" fillId="0" borderId="0" xfId="5" applyNumberFormat="1" applyFont="1" applyFill="1" applyBorder="1" applyAlignment="1" applyProtection="1">
      <alignment vertical="top"/>
    </xf>
    <xf numFmtId="166" fontId="14" fillId="0" borderId="0" xfId="5" applyNumberFormat="1" applyFont="1" applyFill="1" applyBorder="1" applyAlignment="1" applyProtection="1">
      <alignment vertical="top"/>
    </xf>
    <xf numFmtId="0" fontId="13" fillId="0" borderId="0" xfId="7" applyFont="1"/>
    <xf numFmtId="166" fontId="12" fillId="0" borderId="0" xfId="5" applyNumberFormat="1" applyFont="1" applyFill="1" applyBorder="1" applyAlignment="1" applyProtection="1">
      <alignment vertical="top"/>
    </xf>
    <xf numFmtId="166" fontId="11" fillId="0" borderId="0" xfId="5" applyNumberFormat="1" applyFont="1" applyFill="1" applyBorder="1" applyAlignment="1" applyProtection="1">
      <alignment vertical="top"/>
    </xf>
    <xf numFmtId="0" fontId="19" fillId="0" borderId="0" xfId="0" applyFont="1"/>
    <xf numFmtId="166" fontId="14" fillId="0" borderId="0" xfId="5" applyNumberFormat="1" applyFont="1" applyFill="1" applyBorder="1" applyAlignment="1">
      <alignment horizontal="center"/>
    </xf>
    <xf numFmtId="0" fontId="13" fillId="0" borderId="0" xfId="8" applyFont="1" applyAlignment="1">
      <alignment horizontal="left" indent="15"/>
    </xf>
    <xf numFmtId="0" fontId="17" fillId="0" borderId="0" xfId="8" applyFont="1" applyAlignment="1">
      <alignment horizontal="left" indent="16"/>
    </xf>
    <xf numFmtId="0" fontId="17" fillId="0" borderId="0" xfId="6" applyFont="1" applyAlignment="1">
      <alignment horizontal="left" vertical="center" wrapText="1" indent="13"/>
    </xf>
    <xf numFmtId="0" fontId="17" fillId="0" borderId="0" xfId="0" applyFont="1" applyAlignment="1">
      <alignment horizontal="left" indent="13"/>
    </xf>
    <xf numFmtId="166" fontId="12" fillId="0" borderId="0" xfId="5" applyNumberFormat="1" applyFont="1" applyFill="1" applyBorder="1" applyAlignment="1" applyProtection="1">
      <alignment vertical="center"/>
    </xf>
    <xf numFmtId="166" fontId="12" fillId="0" borderId="3" xfId="5" applyNumberFormat="1" applyFont="1" applyFill="1" applyBorder="1" applyAlignment="1" applyProtection="1">
      <alignment vertical="center"/>
    </xf>
    <xf numFmtId="164" fontId="9" fillId="2" borderId="3" xfId="0" applyNumberFormat="1" applyFont="1" applyFill="1" applyBorder="1" applyAlignment="1">
      <alignment horizontal="right"/>
    </xf>
    <xf numFmtId="164" fontId="20" fillId="0" borderId="0" xfId="20" applyNumberFormat="1" applyFont="1" applyAlignment="1">
      <alignment horizontal="right"/>
    </xf>
    <xf numFmtId="41" fontId="20" fillId="0" borderId="0" xfId="20" applyNumberFormat="1" applyFont="1" applyAlignment="1">
      <alignment horizontal="right"/>
    </xf>
    <xf numFmtId="166" fontId="14" fillId="0" borderId="0" xfId="5" applyNumberFormat="1" applyFont="1" applyFill="1" applyBorder="1" applyAlignment="1" applyProtection="1">
      <alignment horizontal="center" vertical="top" wrapText="1"/>
    </xf>
    <xf numFmtId="166" fontId="14" fillId="0" borderId="0" xfId="5" applyNumberFormat="1" applyFont="1" applyFill="1" applyBorder="1" applyAlignment="1">
      <alignment horizontal="center" vertical="top"/>
    </xf>
    <xf numFmtId="166" fontId="9" fillId="0" borderId="0" xfId="5" applyNumberFormat="1" applyFont="1" applyFill="1" applyBorder="1" applyAlignment="1" applyProtection="1">
      <alignment horizontal="right" vertical="top" wrapText="1"/>
    </xf>
    <xf numFmtId="166" fontId="9" fillId="0" borderId="0" xfId="5" applyNumberFormat="1" applyFont="1" applyFill="1" applyBorder="1" applyAlignment="1">
      <alignment horizontal="right" vertical="top"/>
    </xf>
    <xf numFmtId="0" fontId="17" fillId="0" borderId="0" xfId="7" applyFont="1" applyAlignment="1">
      <alignment horizontal="center" vertical="center" wrapText="1"/>
    </xf>
    <xf numFmtId="0" fontId="12" fillId="0" borderId="0" xfId="7" applyFont="1" applyAlignment="1">
      <alignment horizontal="center"/>
    </xf>
    <xf numFmtId="166" fontId="14" fillId="0" borderId="0" xfId="3" applyNumberFormat="1" applyFont="1" applyFill="1" applyBorder="1" applyAlignment="1" applyProtection="1">
      <alignment horizontal="center" vertical="top" wrapText="1"/>
    </xf>
    <xf numFmtId="166" fontId="14" fillId="0" borderId="0" xfId="3" applyNumberFormat="1" applyFont="1" applyFill="1" applyBorder="1" applyAlignment="1">
      <alignment horizontal="center" vertical="top"/>
    </xf>
    <xf numFmtId="49" fontId="10" fillId="0" borderId="0" xfId="6" applyNumberFormat="1" applyFont="1" applyAlignment="1">
      <alignment horizontal="left"/>
    </xf>
    <xf numFmtId="0" fontId="10" fillId="0" borderId="0" xfId="6" applyFont="1" applyAlignment="1">
      <alignment horizontal="center"/>
    </xf>
  </cellXfs>
  <cellStyles count="22">
    <cellStyle name="Comma" xfId="1" builtinId="3"/>
    <cellStyle name="Comma 2" xfId="2" xr:uid="{011AD71D-EADD-47F3-A62E-8873B73B6764}"/>
    <cellStyle name="Comma 2 2" xfId="3" xr:uid="{0573F5A6-97FA-409D-8F42-BFB767873872}"/>
    <cellStyle name="Comma 2 3" xfId="18" xr:uid="{614FD341-E550-4203-9136-A006B3F72EE5}"/>
    <cellStyle name="Comma 3" xfId="4" xr:uid="{55D6596F-F6AD-4E8A-9702-8347087FE234}"/>
    <cellStyle name="Comma 3 2" xfId="5" xr:uid="{C608E058-8CA9-4914-94B2-7DAC016925A0}"/>
    <cellStyle name="Comma 3 3" xfId="19" xr:uid="{91F0EDCF-165B-4F02-B50B-FA97280A2B22}"/>
    <cellStyle name="Comma 4" xfId="21" xr:uid="{10A84CD1-F5AE-4E0A-912D-24D58233DDA2}"/>
    <cellStyle name="Normal" xfId="0" builtinId="0"/>
    <cellStyle name="Normal 2" xfId="6" xr:uid="{7BD8A787-EE18-4988-A8E9-5B1646E11446}"/>
    <cellStyle name="Normal 2 2" xfId="7" xr:uid="{73A66D9E-00C5-4820-AA92-9B5C56A9C69D}"/>
    <cellStyle name="Normal_BAL" xfId="8" xr:uid="{A89954B7-634A-4D6D-AD4B-E031AD6383E3}"/>
    <cellStyle name="Normal_Financial statements 2000 Alcomet 2" xfId="9" xr:uid="{6421EF6C-97EC-4649-809F-89F2A8F188FA}"/>
    <cellStyle name="Normal_Financial statements_bg model 2002 2" xfId="10" xr:uid="{6E6093A0-DEED-4AA5-879C-95EE5864A93A}"/>
    <cellStyle name="Normal_FS_2004_Final_28.03.05 2" xfId="11" xr:uid="{5B3BB9D9-A53F-470A-933A-9119580E513A}"/>
    <cellStyle name="Normal_FS_SOPHARMA_2005 (2) 2" xfId="12" xr:uid="{1C8DA18A-BE64-4BBC-94BD-FD61585D4C6E}"/>
    <cellStyle name="Normal_FS_SOPHARMA_2005 (2) 2 2" xfId="20" xr:uid="{F3C2FDD3-A603-4746-86D0-F9C5B81FEBE8}"/>
    <cellStyle name="Normal_P&amp;L" xfId="13" xr:uid="{7C923C9C-E577-4133-949C-5384B841B442}"/>
    <cellStyle name="Normal_P&amp;L_Financial statements_bg model 2002" xfId="14" xr:uid="{F909BF61-6FE3-4594-A960-54DD0CC9F3FD}"/>
    <cellStyle name="Normal_Sheet2 3" xfId="15" xr:uid="{E20D0D53-F485-4213-ABEA-97B37D2B11C7}"/>
    <cellStyle name="Normal_Sheet2 3 2" xfId="16" xr:uid="{9C9C521D-4D17-4748-81E4-7013347492ED}"/>
    <cellStyle name="Normal_SOPHARMA_FS_01_12_2007_predvaritelen 3" xfId="17" xr:uid="{5E34BC1C-117A-49F6-9E79-3AAD8BE1551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10FBD-73F8-4F47-90AD-081E05EF3EE6}">
  <sheetPr>
    <tabColor indexed="34"/>
  </sheetPr>
  <dimension ref="A1:H75"/>
  <sheetViews>
    <sheetView zoomScaleNormal="100" zoomScaleSheetLayoutView="100" workbookViewId="0">
      <selection activeCell="D51" sqref="D51"/>
    </sheetView>
  </sheetViews>
  <sheetFormatPr defaultRowHeight="12.75"/>
  <cols>
    <col min="1" max="1" width="56.7109375" style="14" customWidth="1"/>
    <col min="2" max="2" width="13.7109375" style="14" customWidth="1"/>
    <col min="3" max="3" width="1.140625" style="14" customWidth="1"/>
    <col min="4" max="4" width="15.42578125" style="14" customWidth="1"/>
    <col min="5" max="5" width="1.140625" style="14" customWidth="1"/>
    <col min="6" max="6" width="16.85546875" style="14" customWidth="1"/>
    <col min="7" max="7" width="10.7109375" style="14" customWidth="1"/>
    <col min="8" max="8" width="11.42578125" style="14" customWidth="1"/>
    <col min="9" max="16384" width="9.140625" style="14"/>
  </cols>
  <sheetData>
    <row r="1" spans="1:8">
      <c r="A1" s="11" t="s">
        <v>122</v>
      </c>
      <c r="B1" s="12"/>
      <c r="C1" s="12"/>
      <c r="D1" s="13"/>
      <c r="F1" s="1"/>
      <c r="G1" s="1"/>
      <c r="H1" s="1"/>
    </row>
    <row r="2" spans="1:8">
      <c r="A2" s="15" t="s">
        <v>77</v>
      </c>
      <c r="B2" s="16"/>
      <c r="C2" s="16"/>
      <c r="D2" s="15"/>
      <c r="G2" s="15"/>
      <c r="H2" s="15"/>
    </row>
    <row r="3" spans="1:8">
      <c r="A3" s="17" t="s">
        <v>129</v>
      </c>
      <c r="B3" s="18"/>
      <c r="C3" s="18"/>
      <c r="D3" s="19"/>
    </row>
    <row r="4" spans="1:8" ht="29.25" customHeight="1">
      <c r="A4" s="20"/>
      <c r="B4" s="2">
        <v>46112</v>
      </c>
      <c r="C4" s="3"/>
      <c r="D4" s="4">
        <v>46022</v>
      </c>
    </row>
    <row r="5" spans="1:8" ht="14.25" customHeight="1">
      <c r="B5" s="5" t="s">
        <v>89</v>
      </c>
      <c r="C5" s="3"/>
      <c r="D5" s="5" t="s">
        <v>89</v>
      </c>
    </row>
    <row r="6" spans="1:8">
      <c r="A6" s="21" t="s">
        <v>7</v>
      </c>
      <c r="B6" s="22"/>
      <c r="C6" s="22"/>
      <c r="D6" s="22"/>
    </row>
    <row r="7" spans="1:8">
      <c r="A7" s="21" t="s">
        <v>8</v>
      </c>
      <c r="B7" s="23"/>
      <c r="C7" s="23"/>
      <c r="D7" s="24"/>
    </row>
    <row r="8" spans="1:8">
      <c r="A8" s="25" t="s">
        <v>9</v>
      </c>
      <c r="B8" s="26">
        <v>5971</v>
      </c>
      <c r="C8" s="27"/>
      <c r="D8" s="26">
        <v>5372</v>
      </c>
    </row>
    <row r="9" spans="1:8">
      <c r="A9" s="25" t="s">
        <v>70</v>
      </c>
      <c r="B9" s="26">
        <v>1075</v>
      </c>
      <c r="C9" s="27"/>
      <c r="D9" s="26">
        <v>1075</v>
      </c>
    </row>
    <row r="10" spans="1:8">
      <c r="A10" s="28" t="s">
        <v>10</v>
      </c>
      <c r="B10" s="26" t="s">
        <v>127</v>
      </c>
      <c r="C10" s="27"/>
      <c r="D10" s="26">
        <v>0</v>
      </c>
    </row>
    <row r="11" spans="1:8">
      <c r="A11" s="29" t="s">
        <v>55</v>
      </c>
      <c r="B11" s="26">
        <v>141</v>
      </c>
      <c r="C11" s="27"/>
      <c r="D11" s="26">
        <v>141</v>
      </c>
    </row>
    <row r="12" spans="1:8" ht="14.25" customHeight="1">
      <c r="A12" s="21"/>
      <c r="B12" s="30">
        <f>SUM(B8:B11)</f>
        <v>7187</v>
      </c>
      <c r="C12" s="31"/>
      <c r="D12" s="30">
        <f>SUM(D8:D11)</f>
        <v>6588</v>
      </c>
    </row>
    <row r="13" spans="1:8" ht="14.25" customHeight="1">
      <c r="A13" s="21"/>
      <c r="B13" s="32"/>
      <c r="C13" s="31"/>
      <c r="D13" s="32"/>
    </row>
    <row r="14" spans="1:8">
      <c r="A14" s="21" t="s">
        <v>11</v>
      </c>
      <c r="B14" s="26"/>
      <c r="C14" s="31"/>
      <c r="D14" s="26"/>
    </row>
    <row r="15" spans="1:8">
      <c r="A15" s="25" t="s">
        <v>12</v>
      </c>
      <c r="B15" s="26">
        <v>1421</v>
      </c>
      <c r="C15" s="27"/>
      <c r="D15" s="26">
        <v>1496</v>
      </c>
    </row>
    <row r="16" spans="1:8">
      <c r="A16" s="25" t="s">
        <v>13</v>
      </c>
      <c r="B16" s="26">
        <v>303</v>
      </c>
      <c r="C16" s="27"/>
      <c r="D16" s="26">
        <v>372</v>
      </c>
      <c r="E16" s="33"/>
      <c r="F16" s="33"/>
    </row>
    <row r="17" spans="1:6">
      <c r="A17" s="25" t="s">
        <v>113</v>
      </c>
      <c r="B17" s="26">
        <v>58</v>
      </c>
      <c r="C17" s="27"/>
      <c r="D17" s="26">
        <v>631</v>
      </c>
      <c r="F17" s="34"/>
    </row>
    <row r="18" spans="1:6">
      <c r="A18" s="25" t="s">
        <v>80</v>
      </c>
      <c r="B18" s="26">
        <v>109</v>
      </c>
      <c r="C18" s="27"/>
      <c r="D18" s="26">
        <v>100</v>
      </c>
      <c r="F18" s="34"/>
    </row>
    <row r="19" spans="1:6">
      <c r="A19" s="35" t="s">
        <v>14</v>
      </c>
      <c r="B19" s="26">
        <v>124</v>
      </c>
      <c r="C19" s="27"/>
      <c r="D19" s="26">
        <v>70</v>
      </c>
    </row>
    <row r="20" spans="1:6">
      <c r="A20" s="25" t="s">
        <v>15</v>
      </c>
      <c r="B20" s="26">
        <v>139</v>
      </c>
      <c r="C20" s="27"/>
      <c r="D20" s="26">
        <v>150</v>
      </c>
    </row>
    <row r="21" spans="1:6">
      <c r="A21" s="21"/>
      <c r="B21" s="30">
        <f>SUM(B15:B20)</f>
        <v>2154</v>
      </c>
      <c r="C21" s="31"/>
      <c r="D21" s="30">
        <f>SUM(D15:D20)</f>
        <v>2819</v>
      </c>
    </row>
    <row r="22" spans="1:6">
      <c r="A22" s="21"/>
      <c r="B22" s="32"/>
      <c r="C22" s="31"/>
      <c r="D22" s="32"/>
    </row>
    <row r="23" spans="1:6" ht="13.5" thickBot="1">
      <c r="A23" s="21" t="s">
        <v>16</v>
      </c>
      <c r="B23" s="36">
        <f>SUM(B12+B21)</f>
        <v>9341</v>
      </c>
      <c r="C23" s="31"/>
      <c r="D23" s="36">
        <f>SUM(D12+D21)</f>
        <v>9407</v>
      </c>
    </row>
    <row r="24" spans="1:6" ht="13.5" thickTop="1">
      <c r="A24" s="25"/>
      <c r="B24" s="26"/>
      <c r="C24" s="27"/>
      <c r="D24" s="26"/>
    </row>
    <row r="25" spans="1:6">
      <c r="A25" s="21" t="s">
        <v>17</v>
      </c>
      <c r="B25" s="37"/>
      <c r="C25" s="38"/>
      <c r="D25" s="37"/>
    </row>
    <row r="26" spans="1:6">
      <c r="A26" s="21" t="s">
        <v>18</v>
      </c>
      <c r="B26" s="37"/>
      <c r="C26" s="38"/>
      <c r="D26" s="37"/>
    </row>
    <row r="27" spans="1:6">
      <c r="A27" s="39" t="s">
        <v>116</v>
      </c>
      <c r="B27" s="37"/>
      <c r="C27" s="38"/>
      <c r="D27" s="37"/>
    </row>
    <row r="28" spans="1:6">
      <c r="A28" s="25" t="s">
        <v>74</v>
      </c>
      <c r="B28" s="26">
        <v>1229</v>
      </c>
      <c r="C28" s="27"/>
      <c r="D28" s="26">
        <v>1229</v>
      </c>
    </row>
    <row r="29" spans="1:6">
      <c r="A29" s="25" t="s">
        <v>78</v>
      </c>
      <c r="B29" s="26">
        <v>-2405</v>
      </c>
      <c r="C29" s="27"/>
      <c r="D29" s="26">
        <v>-2052</v>
      </c>
    </row>
    <row r="30" spans="1:6" ht="17.45" customHeight="1">
      <c r="A30" s="25" t="s">
        <v>19</v>
      </c>
      <c r="B30" s="26">
        <v>3767</v>
      </c>
      <c r="C30" s="27"/>
      <c r="D30" s="26">
        <v>3767</v>
      </c>
    </row>
    <row r="31" spans="1:6" ht="25.5">
      <c r="A31" s="40" t="s">
        <v>114</v>
      </c>
      <c r="B31" s="41">
        <f>SUM(B28:B30)</f>
        <v>2591</v>
      </c>
      <c r="C31" s="27"/>
      <c r="D31" s="41">
        <f>SUM(D28:D30)</f>
        <v>2944</v>
      </c>
    </row>
    <row r="32" spans="1:6">
      <c r="A32" s="25" t="s">
        <v>67</v>
      </c>
      <c r="B32" s="26">
        <v>308</v>
      </c>
      <c r="C32" s="27"/>
      <c r="D32" s="26">
        <v>328</v>
      </c>
    </row>
    <row r="33" spans="1:5">
      <c r="A33" s="21" t="s">
        <v>45</v>
      </c>
      <c r="B33" s="30">
        <f>SUM(B31:B32)</f>
        <v>2899</v>
      </c>
      <c r="C33" s="31"/>
      <c r="D33" s="30">
        <f>SUM(D31:D32)</f>
        <v>3272</v>
      </c>
    </row>
    <row r="34" spans="1:5">
      <c r="A34" s="21"/>
      <c r="B34" s="42"/>
      <c r="C34" s="27"/>
      <c r="D34" s="42"/>
    </row>
    <row r="35" spans="1:5">
      <c r="A35" s="21" t="s">
        <v>20</v>
      </c>
      <c r="B35" s="26"/>
      <c r="C35" s="31"/>
      <c r="D35" s="26"/>
    </row>
    <row r="36" spans="1:5">
      <c r="A36" s="21" t="s">
        <v>21</v>
      </c>
      <c r="B36" s="26"/>
      <c r="C36" s="27"/>
      <c r="D36" s="26"/>
    </row>
    <row r="37" spans="1:5">
      <c r="A37" s="25" t="s">
        <v>79</v>
      </c>
      <c r="B37" s="26">
        <v>2123</v>
      </c>
      <c r="C37" s="27"/>
      <c r="D37" s="26">
        <v>2604</v>
      </c>
    </row>
    <row r="38" spans="1:5">
      <c r="A38" s="25" t="s">
        <v>99</v>
      </c>
      <c r="B38" s="26">
        <v>1190</v>
      </c>
      <c r="C38" s="27"/>
      <c r="D38" s="26">
        <v>918</v>
      </c>
    </row>
    <row r="39" spans="1:5">
      <c r="A39" s="21"/>
      <c r="B39" s="30">
        <f>SUM(B37:B38)</f>
        <v>3313</v>
      </c>
      <c r="C39" s="31"/>
      <c r="D39" s="30">
        <f>SUM(D37:D38)</f>
        <v>3522</v>
      </c>
    </row>
    <row r="40" spans="1:5">
      <c r="A40" s="21"/>
      <c r="B40" s="32"/>
      <c r="C40" s="31"/>
      <c r="D40" s="32"/>
    </row>
    <row r="41" spans="1:5">
      <c r="A41" s="21" t="s">
        <v>103</v>
      </c>
      <c r="B41" s="30">
        <v>603</v>
      </c>
      <c r="C41" s="31"/>
      <c r="D41" s="30">
        <v>663</v>
      </c>
    </row>
    <row r="42" spans="1:5">
      <c r="A42" s="35"/>
      <c r="B42" s="43"/>
      <c r="C42" s="43"/>
      <c r="D42" s="43"/>
    </row>
    <row r="43" spans="1:5">
      <c r="A43" s="21" t="s">
        <v>22</v>
      </c>
      <c r="B43" s="44"/>
      <c r="C43" s="45"/>
      <c r="D43" s="44"/>
    </row>
    <row r="44" spans="1:5">
      <c r="A44" s="25" t="s">
        <v>90</v>
      </c>
      <c r="B44" s="26">
        <v>495</v>
      </c>
      <c r="C44" s="45"/>
      <c r="D44" s="26">
        <v>500</v>
      </c>
    </row>
    <row r="45" spans="1:5">
      <c r="A45" s="25" t="s">
        <v>94</v>
      </c>
      <c r="B45" s="26">
        <v>196</v>
      </c>
      <c r="C45" s="45"/>
      <c r="D45" s="26">
        <v>244</v>
      </c>
    </row>
    <row r="46" spans="1:5">
      <c r="A46" s="25" t="s">
        <v>101</v>
      </c>
      <c r="B46" s="26">
        <v>287</v>
      </c>
      <c r="C46" s="45"/>
      <c r="D46" s="26">
        <v>144</v>
      </c>
    </row>
    <row r="47" spans="1:5">
      <c r="A47" s="46" t="s">
        <v>71</v>
      </c>
      <c r="B47" s="47">
        <v>855</v>
      </c>
      <c r="C47" s="27"/>
      <c r="D47" s="47">
        <v>659</v>
      </c>
    </row>
    <row r="48" spans="1:5" ht="15" customHeight="1">
      <c r="A48" s="48" t="s">
        <v>23</v>
      </c>
      <c r="B48" s="47">
        <v>374</v>
      </c>
      <c r="C48" s="27"/>
      <c r="D48" s="47">
        <v>332</v>
      </c>
      <c r="E48" s="33"/>
    </row>
    <row r="49" spans="1:4" ht="15" customHeight="1">
      <c r="A49" s="46" t="s">
        <v>24</v>
      </c>
      <c r="B49" s="47">
        <v>43</v>
      </c>
      <c r="C49" s="27"/>
      <c r="D49" s="47">
        <v>16</v>
      </c>
    </row>
    <row r="50" spans="1:4">
      <c r="A50" s="46" t="s">
        <v>25</v>
      </c>
      <c r="B50" s="47">
        <v>276</v>
      </c>
      <c r="C50" s="27"/>
      <c r="D50" s="47">
        <v>55</v>
      </c>
    </row>
    <row r="51" spans="1:4">
      <c r="A51" s="21"/>
      <c r="B51" s="30">
        <f>SUM(B44:B50)</f>
        <v>2526</v>
      </c>
      <c r="C51" s="27"/>
      <c r="D51" s="30">
        <f>SUM(D44:D50)</f>
        <v>1950</v>
      </c>
    </row>
    <row r="52" spans="1:4" ht="10.9" customHeight="1">
      <c r="A52" s="21"/>
      <c r="B52" s="42"/>
      <c r="C52" s="31"/>
      <c r="D52" s="42"/>
    </row>
    <row r="53" spans="1:4">
      <c r="A53" s="21" t="s">
        <v>26</v>
      </c>
      <c r="B53" s="49">
        <f>B39+B41+B51</f>
        <v>6442</v>
      </c>
      <c r="C53" s="31"/>
      <c r="D53" s="49">
        <f>D39+D51+D41</f>
        <v>6135</v>
      </c>
    </row>
    <row r="54" spans="1:4">
      <c r="A54" s="50"/>
      <c r="B54" s="42"/>
      <c r="C54" s="31"/>
      <c r="D54" s="42"/>
    </row>
    <row r="55" spans="1:4" ht="13.5" thickBot="1">
      <c r="A55" s="21" t="s">
        <v>27</v>
      </c>
      <c r="B55" s="51">
        <f>B33+B53</f>
        <v>9341</v>
      </c>
      <c r="C55" s="27"/>
      <c r="D55" s="51">
        <f>D33+D53</f>
        <v>9407</v>
      </c>
    </row>
    <row r="56" spans="1:4" ht="13.5" thickTop="1">
      <c r="A56" s="25"/>
      <c r="B56" s="52"/>
      <c r="C56" s="52"/>
      <c r="D56" s="53"/>
    </row>
    <row r="57" spans="1:4">
      <c r="A57" s="54" t="s">
        <v>133</v>
      </c>
      <c r="B57" s="52"/>
      <c r="C57" s="52"/>
      <c r="D57" s="53"/>
    </row>
    <row r="58" spans="1:4">
      <c r="A58" s="25"/>
      <c r="B58" s="52"/>
      <c r="C58" s="52"/>
      <c r="D58" s="53"/>
    </row>
    <row r="59" spans="1:4">
      <c r="A59" s="55"/>
      <c r="B59" s="6"/>
      <c r="C59" s="6"/>
      <c r="D59" s="6"/>
    </row>
    <row r="60" spans="1:4">
      <c r="A60" s="56" t="s">
        <v>115</v>
      </c>
      <c r="B60" s="199"/>
      <c r="C60" s="199"/>
      <c r="D60" s="199"/>
    </row>
    <row r="61" spans="1:4">
      <c r="A61" s="184" t="s">
        <v>102</v>
      </c>
      <c r="B61" s="200"/>
      <c r="C61" s="200"/>
      <c r="D61" s="200"/>
    </row>
    <row r="62" spans="1:4" ht="16.5" customHeight="1">
      <c r="A62" s="57"/>
      <c r="B62" s="7"/>
      <c r="C62" s="7"/>
      <c r="D62" s="7"/>
    </row>
    <row r="63" spans="1:4">
      <c r="A63" s="58" t="s">
        <v>1</v>
      </c>
      <c r="B63" s="199"/>
      <c r="C63" s="199"/>
      <c r="D63" s="199"/>
    </row>
    <row r="64" spans="1:4">
      <c r="A64" s="183" t="s">
        <v>126</v>
      </c>
      <c r="B64" s="7"/>
      <c r="C64" s="200"/>
      <c r="D64" s="200"/>
    </row>
    <row r="65" spans="1:4">
      <c r="A65" s="59"/>
      <c r="B65" s="60"/>
      <c r="C65" s="60"/>
      <c r="D65" s="60"/>
    </row>
    <row r="66" spans="1:4">
      <c r="A66" s="61"/>
    </row>
    <row r="67" spans="1:4">
      <c r="A67" s="62"/>
    </row>
    <row r="68" spans="1:4">
      <c r="A68" s="62"/>
    </row>
    <row r="69" spans="1:4">
      <c r="A69" s="62"/>
    </row>
    <row r="70" spans="1:4">
      <c r="A70" s="62"/>
    </row>
    <row r="71" spans="1:4">
      <c r="A71" s="62"/>
    </row>
    <row r="72" spans="1:4">
      <c r="A72" s="63"/>
    </row>
    <row r="73" spans="1:4">
      <c r="A73" s="63"/>
    </row>
    <row r="74" spans="1:4">
      <c r="A74" s="1"/>
    </row>
    <row r="75" spans="1:4">
      <c r="A75" s="1"/>
    </row>
  </sheetData>
  <mergeCells count="4">
    <mergeCell ref="B60:D60"/>
    <mergeCell ref="B63:D63"/>
    <mergeCell ref="C64:D64"/>
    <mergeCell ref="B61:D61"/>
  </mergeCells>
  <phoneticPr fontId="0" type="noConversion"/>
  <pageMargins left="0.9055118110236221" right="0.27559055118110237" top="0.43307086614173229" bottom="0.39370078740157483" header="0.39370078740157483" footer="0.31496062992125984"/>
  <pageSetup paperSize="9" scale="77" orientation="portrait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464D4-AD74-4BA5-B9F5-283141631DC1}">
  <sheetPr codeName="Sheet8">
    <tabColor indexed="34"/>
  </sheetPr>
  <dimension ref="A1:F63"/>
  <sheetViews>
    <sheetView zoomScaleNormal="100" zoomScaleSheetLayoutView="80" workbookViewId="0">
      <selection activeCell="B6" sqref="B6"/>
    </sheetView>
  </sheetViews>
  <sheetFormatPr defaultRowHeight="12.75"/>
  <cols>
    <col min="1" max="1" width="62.85546875" style="68" customWidth="1"/>
    <col min="2" max="2" width="9.85546875" style="74" bestFit="1" customWidth="1"/>
    <col min="3" max="3" width="1.140625" style="78" customWidth="1"/>
    <col min="4" max="4" width="9.85546875" style="74" bestFit="1" customWidth="1"/>
    <col min="5" max="5" width="1.42578125" style="78" customWidth="1"/>
    <col min="6" max="16384" width="9.140625" style="68"/>
  </cols>
  <sheetData>
    <row r="1" spans="1:6">
      <c r="A1" s="11" t="s">
        <v>122</v>
      </c>
      <c r="B1" s="70"/>
      <c r="C1" s="70"/>
      <c r="D1" s="70"/>
      <c r="E1" s="71"/>
    </row>
    <row r="2" spans="1:6" s="73" customFormat="1">
      <c r="A2" s="90" t="s">
        <v>119</v>
      </c>
      <c r="B2" s="72"/>
      <c r="C2" s="72"/>
      <c r="D2" s="72"/>
      <c r="E2" s="72"/>
    </row>
    <row r="3" spans="1:6">
      <c r="A3" s="89" t="s">
        <v>131</v>
      </c>
      <c r="C3" s="72"/>
      <c r="E3" s="72"/>
    </row>
    <row r="4" spans="1:6">
      <c r="A4" s="90"/>
      <c r="B4" s="76"/>
      <c r="C4" s="75"/>
      <c r="D4" s="76"/>
      <c r="E4" s="72"/>
    </row>
    <row r="5" spans="1:6" ht="15" customHeight="1">
      <c r="A5" s="91"/>
      <c r="B5" s="65">
        <v>46112</v>
      </c>
      <c r="C5" s="64"/>
      <c r="D5" s="65">
        <v>45747</v>
      </c>
      <c r="E5" s="64"/>
    </row>
    <row r="6" spans="1:6">
      <c r="A6" s="91"/>
      <c r="B6" s="66" t="s">
        <v>28</v>
      </c>
      <c r="C6" s="64"/>
      <c r="D6" s="67" t="s">
        <v>88</v>
      </c>
      <c r="E6" s="77"/>
    </row>
    <row r="7" spans="1:6">
      <c r="A7" s="92"/>
      <c r="E7" s="79"/>
    </row>
    <row r="8" spans="1:6" ht="15" customHeight="1">
      <c r="A8" s="91" t="s">
        <v>0</v>
      </c>
      <c r="B8" s="74">
        <v>1305</v>
      </c>
      <c r="D8" s="74">
        <v>1520</v>
      </c>
      <c r="F8" s="80"/>
    </row>
    <row r="9" spans="1:6">
      <c r="A9" s="91" t="s">
        <v>73</v>
      </c>
      <c r="B9" s="74">
        <v>27</v>
      </c>
      <c r="D9" s="74">
        <v>90</v>
      </c>
    </row>
    <row r="10" spans="1:6">
      <c r="A10" s="93" t="s">
        <v>3</v>
      </c>
      <c r="B10" s="74">
        <v>-103</v>
      </c>
      <c r="D10" s="74">
        <v>30</v>
      </c>
    </row>
    <row r="11" spans="1:6">
      <c r="A11" s="91" t="s">
        <v>69</v>
      </c>
      <c r="B11" s="74">
        <v>-555</v>
      </c>
      <c r="D11" s="74">
        <v>-615</v>
      </c>
    </row>
    <row r="12" spans="1:6">
      <c r="A12" s="91" t="s">
        <v>4</v>
      </c>
      <c r="B12" s="74">
        <v>-86</v>
      </c>
      <c r="D12" s="74">
        <v>-109</v>
      </c>
    </row>
    <row r="13" spans="1:6">
      <c r="A13" s="91" t="s">
        <v>5</v>
      </c>
      <c r="B13" s="74">
        <v>-687</v>
      </c>
      <c r="D13" s="74">
        <v>-651</v>
      </c>
    </row>
    <row r="14" spans="1:6">
      <c r="A14" s="91" t="s">
        <v>6</v>
      </c>
      <c r="B14" s="74">
        <v>-277</v>
      </c>
      <c r="D14" s="74">
        <v>-217</v>
      </c>
    </row>
    <row r="15" spans="1:6">
      <c r="A15" s="91" t="s">
        <v>61</v>
      </c>
      <c r="B15" s="74">
        <v>-50</v>
      </c>
      <c r="D15" s="74">
        <v>-56</v>
      </c>
    </row>
    <row r="16" spans="1:6">
      <c r="A16" s="88" t="s">
        <v>53</v>
      </c>
      <c r="B16" s="188">
        <f>SUM(B8:B15)</f>
        <v>-426</v>
      </c>
      <c r="C16" s="79"/>
      <c r="D16" s="188">
        <f>SUM(D8:D15)</f>
        <v>-8</v>
      </c>
    </row>
    <row r="17" spans="1:5">
      <c r="A17" s="88"/>
      <c r="B17" s="81"/>
      <c r="C17" s="79"/>
      <c r="D17" s="81"/>
    </row>
    <row r="18" spans="1:5">
      <c r="A18" s="62" t="s">
        <v>95</v>
      </c>
      <c r="B18" s="188">
        <v>101</v>
      </c>
      <c r="D18" s="188">
        <v>38</v>
      </c>
    </row>
    <row r="19" spans="1:5">
      <c r="A19" s="93" t="s">
        <v>62</v>
      </c>
      <c r="B19" s="74">
        <v>4</v>
      </c>
      <c r="D19" s="74">
        <v>2</v>
      </c>
    </row>
    <row r="20" spans="1:5">
      <c r="A20" s="93" t="s">
        <v>63</v>
      </c>
      <c r="B20" s="74">
        <v>-52</v>
      </c>
      <c r="D20" s="74">
        <v>-62</v>
      </c>
    </row>
    <row r="21" spans="1:5">
      <c r="A21" s="88" t="s">
        <v>54</v>
      </c>
      <c r="B21" s="188">
        <f>SUM(B19:B20)</f>
        <v>-48</v>
      </c>
      <c r="C21" s="79"/>
      <c r="D21" s="188">
        <f>SUM(D19:D20)</f>
        <v>-60</v>
      </c>
    </row>
    <row r="22" spans="1:5">
      <c r="A22" s="88"/>
      <c r="B22" s="82"/>
      <c r="D22" s="82"/>
    </row>
    <row r="23" spans="1:5">
      <c r="A23" s="69"/>
    </row>
    <row r="24" spans="1:5">
      <c r="A24" s="88" t="s">
        <v>65</v>
      </c>
      <c r="B24" s="188">
        <f>B16+B18+B21</f>
        <v>-373</v>
      </c>
      <c r="C24" s="78">
        <f>C16+C18+C21</f>
        <v>0</v>
      </c>
      <c r="D24" s="188">
        <f>D16+D18+D21</f>
        <v>-30</v>
      </c>
    </row>
    <row r="25" spans="1:5">
      <c r="A25" s="91" t="s">
        <v>66</v>
      </c>
    </row>
    <row r="26" spans="1:5">
      <c r="A26" s="88" t="s">
        <v>2</v>
      </c>
      <c r="B26" s="188">
        <f>SUM(B24:B25)</f>
        <v>-373</v>
      </c>
      <c r="C26" s="79"/>
      <c r="D26" s="188">
        <f>SUM(D24:D25)</f>
        <v>-30</v>
      </c>
      <c r="E26" s="79"/>
    </row>
    <row r="27" spans="1:5">
      <c r="A27" s="91" t="s">
        <v>64</v>
      </c>
      <c r="D27" s="82"/>
      <c r="E27" s="79"/>
    </row>
    <row r="28" spans="1:5" ht="13.5" thickBot="1">
      <c r="A28" s="90" t="s">
        <v>60</v>
      </c>
      <c r="B28" s="83">
        <f>SUM(B26:B27)</f>
        <v>-373</v>
      </c>
      <c r="C28" s="84"/>
      <c r="D28" s="83">
        <f>SUM(D26:D27)</f>
        <v>-30</v>
      </c>
      <c r="E28" s="79"/>
    </row>
    <row r="29" spans="1:5" ht="15.75" customHeight="1" thickTop="1">
      <c r="A29" s="90"/>
      <c r="B29" s="82"/>
      <c r="C29" s="79"/>
      <c r="D29" s="82"/>
      <c r="E29" s="79"/>
    </row>
    <row r="30" spans="1:5" ht="13.5" thickBot="1">
      <c r="A30" s="88" t="s">
        <v>117</v>
      </c>
      <c r="B30" s="83"/>
      <c r="D30" s="83"/>
    </row>
    <row r="31" spans="1:5" ht="13.5" thickTop="1">
      <c r="A31" s="90"/>
      <c r="B31" s="86"/>
      <c r="C31" s="85"/>
      <c r="D31" s="86"/>
    </row>
    <row r="32" spans="1:5" ht="13.5" thickBot="1">
      <c r="A32" s="88" t="s">
        <v>76</v>
      </c>
      <c r="B32" s="83">
        <f>SUM(B28+B30)</f>
        <v>-373</v>
      </c>
      <c r="C32" s="84"/>
      <c r="D32" s="83">
        <f>SUM(D28+D30)</f>
        <v>-30</v>
      </c>
    </row>
    <row r="33" spans="1:4" ht="13.5" thickTop="1">
      <c r="A33" s="90"/>
      <c r="B33" s="86"/>
      <c r="C33" s="84"/>
      <c r="D33" s="86"/>
    </row>
    <row r="34" spans="1:4">
      <c r="A34" s="90" t="s">
        <v>87</v>
      </c>
      <c r="B34" s="86"/>
      <c r="C34" s="84"/>
      <c r="D34" s="86"/>
    </row>
    <row r="35" spans="1:4">
      <c r="A35" s="91" t="s">
        <v>120</v>
      </c>
      <c r="B35" s="87">
        <v>-353</v>
      </c>
      <c r="C35" s="85"/>
      <c r="D35" s="87">
        <v>-7</v>
      </c>
    </row>
    <row r="36" spans="1:4">
      <c r="A36" s="91" t="s">
        <v>68</v>
      </c>
      <c r="B36" s="87">
        <v>-20</v>
      </c>
      <c r="C36" s="85"/>
      <c r="D36" s="87">
        <v>-23</v>
      </c>
    </row>
    <row r="37" spans="1:4" ht="13.5" thickBot="1">
      <c r="A37" s="90"/>
      <c r="B37" s="83">
        <f>SUM(B35:B36)</f>
        <v>-373</v>
      </c>
      <c r="C37" s="84"/>
      <c r="D37" s="83">
        <f>SUM(D35:D36)</f>
        <v>-30</v>
      </c>
    </row>
    <row r="38" spans="1:4" ht="13.5" thickTop="1">
      <c r="A38" s="90"/>
      <c r="B38" s="86"/>
      <c r="C38" s="84"/>
      <c r="D38" s="86"/>
    </row>
    <row r="39" spans="1:4">
      <c r="A39" s="90" t="s">
        <v>118</v>
      </c>
      <c r="B39" s="86"/>
      <c r="C39" s="84"/>
      <c r="D39" s="86"/>
    </row>
    <row r="40" spans="1:4">
      <c r="A40" s="91" t="s">
        <v>120</v>
      </c>
      <c r="B40" s="87">
        <v>-353</v>
      </c>
      <c r="C40" s="85"/>
      <c r="D40" s="87">
        <v>-7</v>
      </c>
    </row>
    <row r="41" spans="1:4">
      <c r="A41" s="91" t="s">
        <v>68</v>
      </c>
      <c r="B41" s="87">
        <v>-20</v>
      </c>
      <c r="C41" s="85"/>
      <c r="D41" s="87">
        <v>-23</v>
      </c>
    </row>
    <row r="42" spans="1:4" ht="13.5" thickBot="1">
      <c r="A42" s="90"/>
      <c r="B42" s="83">
        <f>SUM(B40:B41)</f>
        <v>-373</v>
      </c>
      <c r="C42" s="84"/>
      <c r="D42" s="83">
        <f>SUM(D40:D41)</f>
        <v>-30</v>
      </c>
    </row>
    <row r="43" spans="1:4" ht="13.5" thickTop="1">
      <c r="A43" s="90"/>
      <c r="B43" s="86"/>
      <c r="C43" s="84"/>
      <c r="D43" s="86"/>
    </row>
    <row r="44" spans="1:4" ht="14.25" customHeight="1">
      <c r="A44" s="94"/>
      <c r="B44" s="86"/>
      <c r="C44" s="84"/>
      <c r="D44" s="86"/>
    </row>
    <row r="45" spans="1:4" ht="14.25" customHeight="1">
      <c r="A45" s="94"/>
      <c r="B45" s="86"/>
      <c r="C45" s="84"/>
      <c r="D45" s="86"/>
    </row>
    <row r="46" spans="1:4" ht="14.25" customHeight="1">
      <c r="A46" s="95" t="s">
        <v>130</v>
      </c>
      <c r="B46" s="86"/>
      <c r="C46" s="84"/>
      <c r="D46" s="86"/>
    </row>
    <row r="47" spans="1:4" ht="14.25" customHeight="1">
      <c r="A47" s="96"/>
      <c r="B47" s="87"/>
      <c r="C47" s="85"/>
      <c r="D47" s="87"/>
    </row>
    <row r="48" spans="1:4" ht="14.25" customHeight="1">
      <c r="A48" s="97"/>
    </row>
    <row r="49" spans="1:4" ht="14.25" customHeight="1">
      <c r="A49" s="97"/>
    </row>
    <row r="50" spans="1:4" ht="14.25" customHeight="1">
      <c r="A50" s="56" t="s">
        <v>115</v>
      </c>
      <c r="B50" s="199"/>
      <c r="C50" s="199"/>
      <c r="D50" s="199"/>
    </row>
    <row r="51" spans="1:4" ht="14.25" customHeight="1">
      <c r="A51" s="185" t="s">
        <v>125</v>
      </c>
      <c r="B51" s="200"/>
      <c r="C51" s="200"/>
      <c r="D51" s="200"/>
    </row>
    <row r="52" spans="1:4">
      <c r="A52" s="69"/>
      <c r="B52" s="7"/>
      <c r="C52" s="7"/>
      <c r="D52" s="7"/>
    </row>
    <row r="53" spans="1:4">
      <c r="A53" s="56" t="s">
        <v>1</v>
      </c>
      <c r="B53" s="199"/>
      <c r="C53" s="199"/>
      <c r="D53" s="199"/>
    </row>
    <row r="54" spans="1:4">
      <c r="A54" s="183" t="s">
        <v>126</v>
      </c>
      <c r="B54" s="7"/>
      <c r="C54" s="200"/>
      <c r="D54" s="200"/>
    </row>
    <row r="55" spans="1:4">
      <c r="A55" s="96"/>
    </row>
    <row r="56" spans="1:4">
      <c r="A56" s="61"/>
    </row>
    <row r="57" spans="1:4">
      <c r="A57" s="62"/>
    </row>
    <row r="58" spans="1:4">
      <c r="A58" s="62"/>
    </row>
    <row r="59" spans="1:4">
      <c r="A59" s="62"/>
    </row>
    <row r="60" spans="1:4">
      <c r="A60" s="62"/>
    </row>
    <row r="61" spans="1:4">
      <c r="A61" s="62"/>
    </row>
    <row r="62" spans="1:4">
      <c r="A62" s="63"/>
    </row>
    <row r="63" spans="1:4">
      <c r="A63" s="63"/>
    </row>
  </sheetData>
  <mergeCells count="4">
    <mergeCell ref="B50:D50"/>
    <mergeCell ref="B51:D51"/>
    <mergeCell ref="B53:D53"/>
    <mergeCell ref="C54:D54"/>
  </mergeCells>
  <phoneticPr fontId="0" type="noConversion"/>
  <pageMargins left="0.9055118110236221" right="0.27559055118110237" top="0.43307086614173229" bottom="0.39370078740157483" header="0.39370078740157483" footer="0.31496062992125984"/>
  <pageSetup paperSize="9" scale="77" firstPageNumber="2" orientation="portrait" r:id="rId1"/>
  <headerFooter alignWithMargins="0">
    <oddFooter>&amp;R&amp;P</oddFooter>
  </headerFooter>
  <ignoredErrors>
    <ignoredError sqref="B21 D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078C8-0AF1-48C1-8C12-55E06D626CA5}">
  <sheetPr>
    <tabColor indexed="34"/>
  </sheetPr>
  <dimension ref="A1:E59"/>
  <sheetViews>
    <sheetView zoomScaleNormal="100" workbookViewId="0">
      <selection activeCell="A42" sqref="A42"/>
    </sheetView>
  </sheetViews>
  <sheetFormatPr defaultColWidth="2.42578125" defaultRowHeight="12.75"/>
  <cols>
    <col min="1" max="1" width="58.85546875" style="105" bestFit="1" customWidth="1"/>
    <col min="2" max="2" width="11.42578125" style="108" bestFit="1" customWidth="1"/>
    <col min="3" max="3" width="1.7109375" style="108" customWidth="1"/>
    <col min="4" max="4" width="11.42578125" style="107" bestFit="1" customWidth="1"/>
    <col min="5" max="5" width="1.42578125" style="108" customWidth="1"/>
    <col min="6" max="25" width="11.42578125" style="105" customWidth="1"/>
    <col min="26" max="16384" width="2.42578125" style="105"/>
  </cols>
  <sheetData>
    <row r="1" spans="1:5" s="102" customFormat="1">
      <c r="A1" s="11" t="s">
        <v>122</v>
      </c>
      <c r="B1" s="101"/>
      <c r="C1" s="101"/>
      <c r="D1" s="101"/>
      <c r="E1" s="101"/>
    </row>
    <row r="2" spans="1:5" s="104" customFormat="1">
      <c r="A2" s="118" t="s">
        <v>121</v>
      </c>
      <c r="B2" s="103"/>
      <c r="C2" s="103"/>
      <c r="D2" s="103"/>
      <c r="E2" s="103"/>
    </row>
    <row r="3" spans="1:5" s="104" customFormat="1">
      <c r="A3" s="119" t="s">
        <v>131</v>
      </c>
      <c r="B3" s="103"/>
      <c r="C3" s="103"/>
      <c r="D3" s="103"/>
      <c r="E3" s="103"/>
    </row>
    <row r="4" spans="1:5">
      <c r="A4" s="120"/>
      <c r="B4" s="98">
        <v>46112</v>
      </c>
      <c r="C4" s="99"/>
      <c r="D4" s="98">
        <v>45747</v>
      </c>
      <c r="E4" s="99"/>
    </row>
    <row r="5" spans="1:5" ht="14.25" customHeight="1">
      <c r="A5" s="120"/>
      <c r="B5" s="100" t="s">
        <v>28</v>
      </c>
      <c r="C5" s="99"/>
      <c r="D5" s="100" t="s">
        <v>28</v>
      </c>
      <c r="E5" s="99"/>
    </row>
    <row r="6" spans="1:5">
      <c r="A6" s="120"/>
      <c r="B6" s="106"/>
      <c r="C6" s="99"/>
      <c r="D6" s="106"/>
      <c r="E6" s="99"/>
    </row>
    <row r="7" spans="1:5">
      <c r="A7" s="121" t="s">
        <v>29</v>
      </c>
      <c r="B7" s="107"/>
    </row>
    <row r="8" spans="1:5" ht="15">
      <c r="A8" s="122" t="s">
        <v>30</v>
      </c>
      <c r="B8" s="109">
        <v>1538</v>
      </c>
      <c r="D8" s="190">
        <v>1588</v>
      </c>
    </row>
    <row r="9" spans="1:5" ht="15">
      <c r="A9" s="122" t="s">
        <v>31</v>
      </c>
      <c r="B9" s="109">
        <v>-847</v>
      </c>
      <c r="D9" s="189">
        <v>-645</v>
      </c>
    </row>
    <row r="10" spans="1:5" ht="15">
      <c r="A10" s="122" t="s">
        <v>72</v>
      </c>
      <c r="B10" s="109">
        <v>-669</v>
      </c>
      <c r="D10" s="189">
        <v>-712</v>
      </c>
    </row>
    <row r="11" spans="1:5" s="110" customFormat="1" ht="15">
      <c r="A11" s="122" t="s">
        <v>97</v>
      </c>
      <c r="B11" s="109">
        <v>185</v>
      </c>
      <c r="C11" s="108"/>
      <c r="D11" s="190">
        <v>84</v>
      </c>
      <c r="E11" s="108"/>
    </row>
    <row r="12" spans="1:5" s="110" customFormat="1" ht="15">
      <c r="A12" s="122" t="s">
        <v>91</v>
      </c>
      <c r="B12" s="109" t="s">
        <v>127</v>
      </c>
      <c r="C12" s="108"/>
      <c r="D12" s="190">
        <v>0</v>
      </c>
      <c r="E12" s="108"/>
    </row>
    <row r="13" spans="1:5" s="110" customFormat="1" ht="15">
      <c r="A13" s="122" t="s">
        <v>84</v>
      </c>
      <c r="B13" s="109">
        <v>-4</v>
      </c>
      <c r="C13" s="108"/>
      <c r="D13" s="189">
        <v>-4</v>
      </c>
      <c r="E13" s="108"/>
    </row>
    <row r="14" spans="1:5" s="110" customFormat="1" ht="15">
      <c r="A14" s="122" t="s">
        <v>32</v>
      </c>
      <c r="B14" s="109"/>
      <c r="C14" s="108"/>
      <c r="D14" s="189">
        <v>-3</v>
      </c>
      <c r="E14" s="108"/>
    </row>
    <row r="15" spans="1:5" ht="15">
      <c r="A15" s="122" t="s">
        <v>33</v>
      </c>
      <c r="B15" s="109">
        <v>388</v>
      </c>
      <c r="D15" s="189">
        <v>233</v>
      </c>
    </row>
    <row r="16" spans="1:5" s="110" customFormat="1">
      <c r="A16" s="121" t="s">
        <v>56</v>
      </c>
      <c r="B16" s="111">
        <f>SUM(B8:B15)</f>
        <v>591</v>
      </c>
      <c r="C16" s="108"/>
      <c r="D16" s="111">
        <f>SUM(D8:D15)</f>
        <v>541</v>
      </c>
      <c r="E16" s="108"/>
    </row>
    <row r="17" spans="1:5" s="110" customFormat="1">
      <c r="A17" s="121"/>
      <c r="B17" s="107"/>
      <c r="C17" s="108"/>
      <c r="D17" s="107"/>
      <c r="E17" s="108"/>
    </row>
    <row r="18" spans="1:5" s="110" customFormat="1">
      <c r="A18" s="123" t="s">
        <v>34</v>
      </c>
      <c r="B18" s="107"/>
      <c r="C18" s="108"/>
      <c r="D18" s="107"/>
      <c r="E18" s="108"/>
    </row>
    <row r="19" spans="1:5">
      <c r="A19" s="122" t="s">
        <v>35</v>
      </c>
      <c r="B19" s="109">
        <v>-324</v>
      </c>
      <c r="D19" s="109">
        <v>-943</v>
      </c>
    </row>
    <row r="20" spans="1:5">
      <c r="A20" s="124" t="s">
        <v>36</v>
      </c>
      <c r="B20" s="109">
        <v>0</v>
      </c>
      <c r="D20" s="109">
        <v>0</v>
      </c>
    </row>
    <row r="21" spans="1:5">
      <c r="A21" s="122" t="s">
        <v>98</v>
      </c>
      <c r="B21" s="109">
        <v>0</v>
      </c>
      <c r="D21" s="109">
        <v>0</v>
      </c>
    </row>
    <row r="22" spans="1:5" ht="14.25" customHeight="1">
      <c r="A22" s="121" t="s">
        <v>57</v>
      </c>
      <c r="B22" s="111">
        <f>SUM(B19:B21)</f>
        <v>-324</v>
      </c>
      <c r="D22" s="111">
        <f>SUM(D19:D21)</f>
        <v>-943</v>
      </c>
    </row>
    <row r="23" spans="1:5">
      <c r="A23" s="122"/>
      <c r="B23" s="107"/>
    </row>
    <row r="24" spans="1:5">
      <c r="A24" s="123" t="s">
        <v>37</v>
      </c>
      <c r="B24" s="112"/>
      <c r="D24" s="112"/>
    </row>
    <row r="25" spans="1:5">
      <c r="A25" s="122" t="s">
        <v>92</v>
      </c>
      <c r="B25" s="109">
        <v>1347</v>
      </c>
      <c r="D25" s="109">
        <v>1718</v>
      </c>
    </row>
    <row r="26" spans="1:5">
      <c r="A26" s="122" t="s">
        <v>93</v>
      </c>
      <c r="B26" s="109">
        <v>-1129</v>
      </c>
      <c r="D26" s="109">
        <v>-1209</v>
      </c>
    </row>
    <row r="27" spans="1:5">
      <c r="A27" s="122" t="s">
        <v>105</v>
      </c>
      <c r="B27" s="109"/>
      <c r="D27" s="109">
        <v>0</v>
      </c>
    </row>
    <row r="28" spans="1:5">
      <c r="A28" s="122" t="s">
        <v>104</v>
      </c>
      <c r="B28" s="109"/>
      <c r="D28" s="109">
        <v>0</v>
      </c>
    </row>
    <row r="29" spans="1:5">
      <c r="A29" s="122" t="s">
        <v>85</v>
      </c>
      <c r="B29" s="109">
        <v>-481</v>
      </c>
      <c r="D29" s="109"/>
    </row>
    <row r="30" spans="1:5">
      <c r="A30" s="125" t="s">
        <v>38</v>
      </c>
      <c r="B30" s="109">
        <v>-15</v>
      </c>
      <c r="D30" s="109">
        <v>-88</v>
      </c>
    </row>
    <row r="31" spans="1:5">
      <c r="A31" s="125" t="s">
        <v>96</v>
      </c>
      <c r="B31" s="109"/>
      <c r="D31" s="109"/>
    </row>
    <row r="32" spans="1:5" s="110" customFormat="1">
      <c r="A32" s="126" t="s">
        <v>39</v>
      </c>
      <c r="B32" s="111">
        <f>SUM(B25:B31)</f>
        <v>-278</v>
      </c>
      <c r="C32" s="108"/>
      <c r="D32" s="111">
        <f>SUM(D25:D31)</f>
        <v>421</v>
      </c>
      <c r="E32" s="108"/>
    </row>
    <row r="33" spans="1:5">
      <c r="A33" s="125"/>
      <c r="B33" s="109"/>
      <c r="D33" s="109"/>
    </row>
    <row r="34" spans="1:5" ht="25.5">
      <c r="A34" s="127" t="s">
        <v>40</v>
      </c>
      <c r="B34" s="111">
        <f>B32+B22+B16</f>
        <v>-11</v>
      </c>
      <c r="D34" s="111">
        <f>D16+D22+D32</f>
        <v>19</v>
      </c>
    </row>
    <row r="35" spans="1:5">
      <c r="A35" s="125"/>
      <c r="B35" s="107"/>
    </row>
    <row r="36" spans="1:5" s="110" customFormat="1">
      <c r="A36" s="125" t="s">
        <v>41</v>
      </c>
      <c r="B36" s="109">
        <v>150</v>
      </c>
      <c r="C36" s="108"/>
      <c r="D36" s="109">
        <v>196</v>
      </c>
      <c r="E36" s="108"/>
    </row>
    <row r="37" spans="1:5" s="110" customFormat="1">
      <c r="A37" s="125"/>
      <c r="B37" s="113"/>
      <c r="C37" s="108"/>
      <c r="D37" s="113"/>
      <c r="E37" s="108"/>
    </row>
    <row r="38" spans="1:5" ht="13.5" thickBot="1">
      <c r="A38" s="128" t="s">
        <v>106</v>
      </c>
      <c r="B38" s="114">
        <f>B36+B34</f>
        <v>139</v>
      </c>
      <c r="D38" s="114">
        <f>D36+D34</f>
        <v>215</v>
      </c>
    </row>
    <row r="39" spans="1:5" ht="13.5" thickTop="1">
      <c r="A39" s="126"/>
      <c r="B39" s="115"/>
      <c r="D39" s="115"/>
    </row>
    <row r="40" spans="1:5">
      <c r="A40" s="126"/>
      <c r="B40" s="115"/>
      <c r="D40" s="115"/>
    </row>
    <row r="41" spans="1:5">
      <c r="A41" s="129" t="s">
        <v>133</v>
      </c>
      <c r="B41" s="115"/>
      <c r="D41" s="115"/>
    </row>
    <row r="42" spans="1:5">
      <c r="A42" s="125" t="s">
        <v>86</v>
      </c>
    </row>
    <row r="43" spans="1:5">
      <c r="A43" s="130"/>
    </row>
    <row r="44" spans="1:5">
      <c r="A44" s="130"/>
    </row>
    <row r="45" spans="1:5">
      <c r="A45" s="56" t="s">
        <v>115</v>
      </c>
      <c r="B45" s="199"/>
      <c r="C45" s="199"/>
      <c r="D45" s="199"/>
      <c r="E45" s="199"/>
    </row>
    <row r="46" spans="1:5">
      <c r="A46" s="131" t="s">
        <v>102</v>
      </c>
      <c r="B46" s="200"/>
      <c r="C46" s="200"/>
      <c r="D46" s="200"/>
      <c r="E46" s="200"/>
    </row>
    <row r="47" spans="1:5">
      <c r="A47" s="132"/>
      <c r="B47" s="8"/>
      <c r="C47" s="7"/>
      <c r="D47" s="7"/>
      <c r="E47" s="7"/>
    </row>
    <row r="48" spans="1:5">
      <c r="A48" s="58" t="s">
        <v>44</v>
      </c>
      <c r="B48" s="199"/>
      <c r="C48" s="199"/>
      <c r="D48" s="199"/>
      <c r="E48" s="199"/>
    </row>
    <row r="49" spans="1:5">
      <c r="A49" s="183" t="s">
        <v>126</v>
      </c>
      <c r="B49" s="8"/>
      <c r="C49" s="7"/>
      <c r="D49" s="200"/>
      <c r="E49" s="200"/>
    </row>
    <row r="50" spans="1:5">
      <c r="A50" s="133"/>
    </row>
    <row r="51" spans="1:5">
      <c r="A51" s="61"/>
      <c r="B51" s="116"/>
      <c r="C51" s="116"/>
      <c r="D51" s="116"/>
      <c r="E51" s="116"/>
    </row>
    <row r="52" spans="1:5">
      <c r="A52" s="62"/>
    </row>
    <row r="53" spans="1:5">
      <c r="A53" s="62"/>
    </row>
    <row r="54" spans="1:5">
      <c r="A54" s="62"/>
    </row>
    <row r="55" spans="1:5">
      <c r="A55" s="62"/>
    </row>
    <row r="56" spans="1:5">
      <c r="A56" s="62"/>
    </row>
    <row r="57" spans="1:5">
      <c r="A57" s="63"/>
    </row>
    <row r="58" spans="1:5">
      <c r="A58" s="63"/>
    </row>
    <row r="59" spans="1:5">
      <c r="A59" s="117"/>
    </row>
  </sheetData>
  <mergeCells count="4">
    <mergeCell ref="B45:E45"/>
    <mergeCell ref="B46:E46"/>
    <mergeCell ref="B48:E48"/>
    <mergeCell ref="D49:E49"/>
  </mergeCells>
  <phoneticPr fontId="0" type="noConversion"/>
  <pageMargins left="0.9055118110236221" right="0.27559055118110237" top="0.43307086614173229" bottom="0.39370078740157483" header="0.39370078740157483" footer="0.31496062992125984"/>
  <pageSetup paperSize="9" scale="77" firstPageNumber="3" orientation="portrait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3FE8E-7141-4E9F-A6E9-FBF13DCB6797}">
  <sheetPr>
    <tabColor indexed="34"/>
  </sheetPr>
  <dimension ref="A1:S45"/>
  <sheetViews>
    <sheetView tabSelected="1" zoomScale="85" zoomScaleNormal="85" zoomScaleSheetLayoutView="100" workbookViewId="0">
      <selection activeCell="A23" sqref="A23"/>
    </sheetView>
  </sheetViews>
  <sheetFormatPr defaultRowHeight="12.75" outlineLevelCol="1"/>
  <cols>
    <col min="1" max="1" width="51.5703125" style="69" customWidth="1"/>
    <col min="2" max="2" width="1.7109375" style="69" hidden="1" customWidth="1" outlineLevel="1"/>
    <col min="3" max="3" width="14.42578125" style="139" customWidth="1" collapsed="1"/>
    <col min="4" max="4" width="13.7109375" style="139" hidden="1" customWidth="1" outlineLevel="1"/>
    <col min="5" max="5" width="13.42578125" style="139" customWidth="1" collapsed="1"/>
    <col min="6" max="6" width="10.42578125" style="139" hidden="1" customWidth="1" outlineLevel="1"/>
    <col min="7" max="7" width="13.28515625" style="139" customWidth="1" collapsed="1"/>
    <col min="8" max="8" width="0.28515625" style="139" hidden="1" customWidth="1" outlineLevel="1"/>
    <col min="9" max="9" width="12.42578125" style="139" customWidth="1" collapsed="1"/>
    <col min="10" max="10" width="13" style="139" hidden="1" customWidth="1" outlineLevel="1"/>
    <col min="11" max="11" width="12.42578125" style="139" hidden="1" customWidth="1" outlineLevel="1"/>
    <col min="12" max="12" width="16.7109375" style="139" hidden="1" customWidth="1" outlineLevel="1"/>
    <col min="13" max="13" width="13" style="139" hidden="1" customWidth="1" outlineLevel="1"/>
    <col min="14" max="14" width="18.7109375" style="139" customWidth="1" collapsed="1"/>
    <col min="15" max="15" width="13" style="139" customWidth="1" outlineLevel="1"/>
    <col min="16" max="16" width="14.7109375" style="139" customWidth="1" outlineLevel="1"/>
    <col min="17" max="17" width="14.28515625" style="149" customWidth="1"/>
    <col min="18" max="18" width="14" style="149" hidden="1" customWidth="1" outlineLevel="1"/>
    <col min="19" max="19" width="20.140625" style="139" customWidth="1" collapsed="1"/>
    <col min="20" max="16384" width="9.140625" style="139"/>
  </cols>
  <sheetData>
    <row r="1" spans="1:19">
      <c r="A1" s="134" t="s">
        <v>123</v>
      </c>
      <c r="B1" s="135"/>
      <c r="C1" s="136"/>
      <c r="D1" s="136"/>
      <c r="E1" s="136"/>
      <c r="F1" s="136"/>
      <c r="G1" s="137"/>
      <c r="H1" s="137"/>
      <c r="I1" s="137"/>
      <c r="J1" s="137"/>
      <c r="K1" s="137"/>
      <c r="L1" s="137"/>
      <c r="M1" s="137"/>
      <c r="N1" s="136"/>
      <c r="O1" s="137"/>
      <c r="P1" s="137"/>
      <c r="Q1" s="137"/>
      <c r="R1" s="137"/>
      <c r="S1" s="138"/>
    </row>
    <row r="2" spans="1:19" ht="25.5" customHeight="1">
      <c r="A2" s="140" t="s">
        <v>82</v>
      </c>
      <c r="B2" s="118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2"/>
      <c r="R2" s="143"/>
      <c r="S2" s="144"/>
    </row>
    <row r="3" spans="1:19">
      <c r="A3" s="145" t="s">
        <v>132</v>
      </c>
      <c r="B3" s="146"/>
      <c r="C3" s="141"/>
      <c r="D3" s="141"/>
      <c r="E3" s="147"/>
      <c r="F3" s="147"/>
      <c r="G3" s="141"/>
      <c r="H3" s="147"/>
      <c r="I3" s="141"/>
      <c r="J3" s="141"/>
      <c r="K3" s="141"/>
      <c r="L3" s="141"/>
      <c r="M3" s="141"/>
      <c r="N3" s="147"/>
      <c r="O3" s="141"/>
      <c r="P3" s="141"/>
      <c r="Q3" s="142"/>
      <c r="R3" s="143"/>
      <c r="S3" s="144"/>
    </row>
    <row r="4" spans="1:19" s="149" customFormat="1" ht="15" customHeight="1">
      <c r="A4" s="148"/>
      <c r="B4" s="148"/>
      <c r="C4" s="191" t="s">
        <v>75</v>
      </c>
      <c r="D4" s="191" t="s">
        <v>46</v>
      </c>
      <c r="E4" s="191" t="s">
        <v>42</v>
      </c>
      <c r="F4" s="191" t="s">
        <v>48</v>
      </c>
      <c r="G4" s="191" t="s">
        <v>81</v>
      </c>
      <c r="H4" s="191" t="s">
        <v>47</v>
      </c>
      <c r="I4" s="191" t="s">
        <v>58</v>
      </c>
      <c r="J4" s="191" t="s">
        <v>59</v>
      </c>
      <c r="K4" s="191" t="s">
        <v>50</v>
      </c>
      <c r="L4" s="191" t="s">
        <v>51</v>
      </c>
      <c r="M4" s="191" t="s">
        <v>49</v>
      </c>
      <c r="N4" s="197" t="s">
        <v>112</v>
      </c>
      <c r="O4" s="191" t="s">
        <v>111</v>
      </c>
      <c r="P4" s="191" t="s">
        <v>124</v>
      </c>
      <c r="Q4" s="191" t="s">
        <v>43</v>
      </c>
      <c r="R4" s="193" t="s">
        <v>52</v>
      </c>
    </row>
    <row r="5" spans="1:19" s="151" customFormat="1" ht="49.15" customHeight="1">
      <c r="A5" s="150"/>
      <c r="B5" s="150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8"/>
      <c r="O5" s="191"/>
      <c r="P5" s="191"/>
      <c r="Q5" s="192"/>
      <c r="R5" s="194"/>
    </row>
    <row r="6" spans="1:19" s="154" customFormat="1">
      <c r="A6" s="152"/>
      <c r="B6" s="152"/>
      <c r="C6" s="181" t="s">
        <v>28</v>
      </c>
      <c r="D6" s="181" t="s">
        <v>28</v>
      </c>
      <c r="E6" s="181" t="s">
        <v>28</v>
      </c>
      <c r="F6" s="181" t="s">
        <v>28</v>
      </c>
      <c r="G6" s="181" t="s">
        <v>28</v>
      </c>
      <c r="H6" s="181" t="s">
        <v>28</v>
      </c>
      <c r="I6" s="181" t="s">
        <v>28</v>
      </c>
      <c r="J6" s="181" t="s">
        <v>28</v>
      </c>
      <c r="K6" s="181" t="s">
        <v>28</v>
      </c>
      <c r="L6" s="181" t="s">
        <v>28</v>
      </c>
      <c r="M6" s="181" t="s">
        <v>28</v>
      </c>
      <c r="N6" s="181" t="s">
        <v>28</v>
      </c>
      <c r="O6" s="181" t="s">
        <v>28</v>
      </c>
      <c r="P6" s="181" t="s">
        <v>28</v>
      </c>
      <c r="Q6" s="181" t="s">
        <v>28</v>
      </c>
      <c r="R6" s="153" t="s">
        <v>28</v>
      </c>
    </row>
    <row r="7" spans="1:19" s="160" customFormat="1" ht="15.75" thickBot="1">
      <c r="A7" s="155" t="s">
        <v>128</v>
      </c>
      <c r="B7" s="156"/>
      <c r="C7" s="158">
        <v>1229</v>
      </c>
      <c r="D7" s="158" t="e">
        <v>#REF!</v>
      </c>
      <c r="E7" s="158">
        <v>165</v>
      </c>
      <c r="F7" s="158" t="e">
        <v>#REF!</v>
      </c>
      <c r="G7" s="158">
        <v>3590</v>
      </c>
      <c r="H7" s="158" t="e">
        <v>#REF!</v>
      </c>
      <c r="I7" s="158">
        <v>212</v>
      </c>
      <c r="J7" s="158" t="e">
        <v>#REF!</v>
      </c>
      <c r="K7" s="158" t="e">
        <v>#REF!</v>
      </c>
      <c r="L7" s="158" t="e">
        <v>#REF!</v>
      </c>
      <c r="M7" s="158" t="e">
        <v>#REF!</v>
      </c>
      <c r="N7" s="157">
        <v>-1477</v>
      </c>
      <c r="O7" s="158">
        <v>3719</v>
      </c>
      <c r="P7" s="158">
        <v>413</v>
      </c>
      <c r="Q7" s="158">
        <v>4132</v>
      </c>
      <c r="R7" s="159"/>
    </row>
    <row r="8" spans="1:19" s="160" customFormat="1" ht="15.75" thickTop="1">
      <c r="A8" s="161" t="s">
        <v>107</v>
      </c>
      <c r="B8" s="162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>
        <v>-775</v>
      </c>
      <c r="O8" s="186">
        <v>-775</v>
      </c>
      <c r="P8" s="186">
        <v>-85</v>
      </c>
      <c r="Q8" s="163">
        <v>-860</v>
      </c>
      <c r="R8" s="159"/>
    </row>
    <row r="9" spans="1:19" s="160" customFormat="1" ht="15">
      <c r="A9" s="164" t="s">
        <v>108</v>
      </c>
      <c r="B9" s="162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>
        <v>-775</v>
      </c>
      <c r="O9" s="187">
        <v>-775</v>
      </c>
      <c r="P9" s="187">
        <v>-85</v>
      </c>
      <c r="Q9" s="165">
        <v>-860</v>
      </c>
    </row>
    <row r="10" spans="1:19" s="160" customFormat="1" ht="19.149999999999999" customHeight="1">
      <c r="A10" s="161" t="s">
        <v>83</v>
      </c>
      <c r="B10" s="162"/>
      <c r="C10" s="186"/>
      <c r="D10" s="186"/>
      <c r="E10" s="186"/>
      <c r="F10" s="186"/>
      <c r="G10" s="186">
        <v>-200</v>
      </c>
      <c r="H10" s="186"/>
      <c r="I10" s="186"/>
      <c r="J10" s="186"/>
      <c r="K10" s="186"/>
      <c r="L10" s="186"/>
      <c r="M10" s="186"/>
      <c r="N10" s="186">
        <v>200</v>
      </c>
      <c r="O10" s="186"/>
      <c r="P10" s="186"/>
      <c r="Q10" s="163"/>
      <c r="R10" s="159"/>
    </row>
    <row r="11" spans="1:19" s="160" customFormat="1" ht="1.1499999999999999" hidden="1" customHeight="1">
      <c r="A11" s="161" t="s">
        <v>100</v>
      </c>
      <c r="B11" s="162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59"/>
    </row>
    <row r="12" spans="1:19" s="160" customFormat="1" ht="0.6" customHeight="1">
      <c r="A12" s="166" t="s">
        <v>109</v>
      </c>
      <c r="B12" s="162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59"/>
    </row>
    <row r="13" spans="1:19" s="160" customFormat="1" ht="15.75" thickBot="1">
      <c r="A13" s="167" t="s">
        <v>134</v>
      </c>
      <c r="B13" s="156"/>
      <c r="C13" s="157">
        <f>C7+C8+C10+C11+C12</f>
        <v>1229</v>
      </c>
      <c r="D13" s="157" t="e">
        <f>D7+D8+D10+D11+D12</f>
        <v>#REF!</v>
      </c>
      <c r="E13" s="157">
        <f>E7+E8+E10+E11+E12</f>
        <v>165</v>
      </c>
      <c r="F13" s="157" t="e">
        <f>F7+F8+F10+F11+F12</f>
        <v>#REF!</v>
      </c>
      <c r="G13" s="157">
        <f t="shared" ref="G13:P13" si="0">G7+G8+G10+G11+G12</f>
        <v>3390</v>
      </c>
      <c r="H13" s="157" t="e">
        <f t="shared" si="0"/>
        <v>#REF!</v>
      </c>
      <c r="I13" s="157">
        <f t="shared" si="0"/>
        <v>212</v>
      </c>
      <c r="J13" s="157" t="e">
        <f t="shared" si="0"/>
        <v>#REF!</v>
      </c>
      <c r="K13" s="157" t="e">
        <f t="shared" si="0"/>
        <v>#REF!</v>
      </c>
      <c r="L13" s="157" t="e">
        <f t="shared" si="0"/>
        <v>#REF!</v>
      </c>
      <c r="M13" s="157" t="e">
        <f t="shared" si="0"/>
        <v>#REF!</v>
      </c>
      <c r="N13" s="157">
        <f>N7+N8+N10+N11+N12</f>
        <v>-2052</v>
      </c>
      <c r="O13" s="157">
        <f>O7+O8+O10+O11+O12</f>
        <v>2944</v>
      </c>
      <c r="P13" s="157">
        <f t="shared" si="0"/>
        <v>328</v>
      </c>
      <c r="Q13" s="157">
        <f>Q7+Q8+Q10+Q11+Q12</f>
        <v>3272</v>
      </c>
      <c r="R13" s="159"/>
    </row>
    <row r="14" spans="1:19" s="160" customFormat="1" ht="15.75" thickTop="1">
      <c r="A14" s="161" t="s">
        <v>107</v>
      </c>
      <c r="B14" s="162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>
        <v>-353</v>
      </c>
      <c r="P14" s="186">
        <v>-20</v>
      </c>
      <c r="Q14" s="168">
        <v>-373</v>
      </c>
    </row>
    <row r="15" spans="1:19" s="160" customFormat="1" ht="15">
      <c r="A15" s="164" t="s">
        <v>108</v>
      </c>
      <c r="B15" s="162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>
        <v>-353</v>
      </c>
      <c r="P15" s="187">
        <v>-20</v>
      </c>
      <c r="Q15" s="165">
        <v>-373</v>
      </c>
    </row>
    <row r="16" spans="1:19" s="160" customFormat="1" ht="15">
      <c r="A16" s="161" t="s">
        <v>83</v>
      </c>
      <c r="B16" s="162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65"/>
    </row>
    <row r="17" spans="1:18" s="160" customFormat="1" ht="1.9" hidden="1" customHeight="1">
      <c r="A17" s="169" t="s">
        <v>110</v>
      </c>
      <c r="B17" s="162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>
        <f>+O17+P17</f>
        <v>0</v>
      </c>
    </row>
    <row r="18" spans="1:18" s="160" customFormat="1" ht="15.75" thickBot="1">
      <c r="A18" s="167" t="s">
        <v>135</v>
      </c>
      <c r="B18" s="156"/>
      <c r="C18" s="157">
        <f>C13+C14</f>
        <v>1229</v>
      </c>
      <c r="D18" s="157" t="e">
        <f>D13+D14</f>
        <v>#REF!</v>
      </c>
      <c r="E18" s="157">
        <f>E13+E16</f>
        <v>165</v>
      </c>
      <c r="F18" s="157" t="e">
        <f t="shared" ref="F18:M18" si="1">F13+F16</f>
        <v>#REF!</v>
      </c>
      <c r="G18" s="157">
        <f t="shared" si="1"/>
        <v>3390</v>
      </c>
      <c r="H18" s="157" t="e">
        <f t="shared" si="1"/>
        <v>#REF!</v>
      </c>
      <c r="I18" s="157">
        <f t="shared" si="1"/>
        <v>212</v>
      </c>
      <c r="J18" s="157" t="e">
        <f t="shared" si="1"/>
        <v>#REF!</v>
      </c>
      <c r="K18" s="157" t="e">
        <f t="shared" si="1"/>
        <v>#REF!</v>
      </c>
      <c r="L18" s="157" t="e">
        <f t="shared" si="1"/>
        <v>#REF!</v>
      </c>
      <c r="M18" s="157" t="e">
        <f t="shared" si="1"/>
        <v>#REF!</v>
      </c>
      <c r="N18" s="157">
        <f>N13+N16+N14</f>
        <v>-2052</v>
      </c>
      <c r="O18" s="157">
        <f>O13+O16+O14</f>
        <v>2591</v>
      </c>
      <c r="P18" s="157">
        <f>P13+P16+P14</f>
        <v>308</v>
      </c>
      <c r="Q18" s="157">
        <f>Q13+Q14+Q16</f>
        <v>2899</v>
      </c>
    </row>
    <row r="19" spans="1:18" s="160" customFormat="1" ht="15.75" thickTop="1">
      <c r="A19" s="155"/>
      <c r="B19" s="170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</row>
    <row r="20" spans="1:18" s="174" customFormat="1">
      <c r="A20" s="171"/>
      <c r="B20" s="171"/>
      <c r="C20" s="172"/>
      <c r="D20" s="172"/>
      <c r="E20" s="172"/>
      <c r="F20" s="172"/>
      <c r="G20" s="172"/>
      <c r="H20" s="172"/>
      <c r="I20" s="172"/>
      <c r="J20" s="172"/>
      <c r="K20" s="173"/>
      <c r="L20" s="173"/>
      <c r="M20" s="172"/>
      <c r="N20" s="172"/>
      <c r="O20" s="172"/>
      <c r="P20" s="172"/>
      <c r="Q20" s="172"/>
    </row>
    <row r="21" spans="1:18" ht="13.9" customHeight="1">
      <c r="A21" s="195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</row>
    <row r="22" spans="1:18" ht="17.45" customHeight="1">
      <c r="A22" s="195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</row>
    <row r="23" spans="1:18" ht="15">
      <c r="A23" s="9" t="s">
        <v>133</v>
      </c>
      <c r="B23" s="56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6"/>
    </row>
    <row r="24" spans="1:18" ht="15">
      <c r="A24" s="9"/>
      <c r="B24" s="56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6"/>
    </row>
    <row r="25" spans="1:18" s="178" customFormat="1" ht="15">
      <c r="A25" s="9" t="s">
        <v>115</v>
      </c>
      <c r="B25" s="177"/>
      <c r="C25" s="177"/>
      <c r="D25" s="177"/>
      <c r="E25" s="177"/>
      <c r="Q25" s="179"/>
      <c r="R25" s="179"/>
    </row>
    <row r="26" spans="1:18" s="178" customFormat="1" ht="15">
      <c r="A26" s="182" t="s">
        <v>102</v>
      </c>
      <c r="B26" s="177"/>
      <c r="C26" s="177"/>
      <c r="D26" s="177"/>
      <c r="E26" s="177"/>
      <c r="Q26" s="179"/>
      <c r="R26" s="179"/>
    </row>
    <row r="27" spans="1:18" s="178" customFormat="1" ht="15">
      <c r="A27" s="10"/>
      <c r="B27" s="177"/>
      <c r="C27" s="177"/>
      <c r="D27" s="177"/>
      <c r="E27" s="177"/>
      <c r="Q27" s="179"/>
      <c r="R27" s="179"/>
    </row>
    <row r="28" spans="1:18" s="178" customFormat="1" ht="15">
      <c r="A28" s="9" t="s">
        <v>44</v>
      </c>
      <c r="B28" s="177"/>
      <c r="C28" s="177"/>
      <c r="D28" s="177"/>
      <c r="E28" s="177"/>
      <c r="Q28" s="179"/>
      <c r="R28" s="179"/>
    </row>
    <row r="29" spans="1:18" s="178" customFormat="1" ht="15">
      <c r="A29" s="183" t="s">
        <v>126</v>
      </c>
      <c r="B29" s="177"/>
      <c r="C29" s="177"/>
      <c r="D29" s="177"/>
      <c r="E29" s="177"/>
      <c r="Q29" s="179"/>
      <c r="R29" s="179"/>
    </row>
    <row r="30" spans="1:18" s="178" customFormat="1" ht="15">
      <c r="A30" s="177"/>
      <c r="B30" s="177"/>
      <c r="C30" s="177"/>
      <c r="D30" s="177"/>
      <c r="E30" s="177"/>
      <c r="Q30" s="179"/>
      <c r="R30" s="179"/>
    </row>
    <row r="31" spans="1:18" s="178" customFormat="1" ht="15">
      <c r="A31" s="177"/>
      <c r="B31" s="177"/>
      <c r="C31" s="177"/>
      <c r="D31" s="177"/>
      <c r="E31" s="177"/>
      <c r="Q31" s="179"/>
      <c r="R31" s="179"/>
    </row>
    <row r="32" spans="1:18" s="178" customFormat="1" ht="15">
      <c r="A32" s="62"/>
      <c r="B32" s="196"/>
      <c r="C32" s="196"/>
      <c r="D32" s="196"/>
      <c r="E32" s="196"/>
      <c r="N32" s="180"/>
      <c r="Q32" s="179"/>
      <c r="R32" s="179"/>
    </row>
    <row r="33" spans="1:17" s="69" customFormat="1">
      <c r="A33" s="62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N33" s="175"/>
    </row>
    <row r="34" spans="1:17">
      <c r="A34" s="62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6"/>
    </row>
    <row r="35" spans="1:17">
      <c r="A35" s="62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6"/>
    </row>
    <row r="36" spans="1:17" ht="22.15" customHeight="1">
      <c r="A36" s="62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6"/>
    </row>
    <row r="39" spans="1:17">
      <c r="A39" s="139"/>
    </row>
    <row r="40" spans="1:17">
      <c r="A40" s="139"/>
    </row>
    <row r="41" spans="1:17">
      <c r="A41" s="139"/>
    </row>
    <row r="42" spans="1:17">
      <c r="A42" s="139"/>
    </row>
    <row r="43" spans="1:17">
      <c r="A43" s="139"/>
    </row>
    <row r="44" spans="1:17">
      <c r="A44" s="139"/>
    </row>
    <row r="45" spans="1:17">
      <c r="A45" s="139"/>
    </row>
  </sheetData>
  <mergeCells count="19">
    <mergeCell ref="A21:Q21"/>
    <mergeCell ref="A22:Q22"/>
    <mergeCell ref="B32:E32"/>
    <mergeCell ref="P4:P5"/>
    <mergeCell ref="O4:O5"/>
    <mergeCell ref="G4:G5"/>
    <mergeCell ref="N4:N5"/>
    <mergeCell ref="I4:I5"/>
    <mergeCell ref="J4:J5"/>
    <mergeCell ref="K4:K5"/>
    <mergeCell ref="L4:L5"/>
    <mergeCell ref="M4:M5"/>
    <mergeCell ref="C4:C5"/>
    <mergeCell ref="D4:D5"/>
    <mergeCell ref="E4:E5"/>
    <mergeCell ref="F4:F5"/>
    <mergeCell ref="H4:H5"/>
    <mergeCell ref="Q4:Q5"/>
    <mergeCell ref="R4:R5"/>
  </mergeCells>
  <pageMargins left="0.9055118110236221" right="0.27559055118110237" top="0.43307086614173229" bottom="0.39370078740157483" header="0.39370078740157483" footer="0.31496062992125984"/>
  <pageSetup paperSize="9" scale="77" firstPageNumber="4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БАЛАНС</vt:lpstr>
      <vt:lpstr>ОВД</vt:lpstr>
      <vt:lpstr>ОПП</vt:lpstr>
      <vt:lpstr>ОСК</vt:lpstr>
      <vt:lpstr>ОСК!Print_Area</vt:lpstr>
      <vt:lpstr>ОВД!Print_Titles</vt:lpstr>
    </vt:vector>
  </TitlesOfParts>
  <Company>Ernst &amp; Young 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 Demerdjiev</dc:creator>
  <cp:lastModifiedBy>Emilia Marinova</cp:lastModifiedBy>
  <cp:lastPrinted>2026-05-27T08:08:22Z</cp:lastPrinted>
  <dcterms:created xsi:type="dcterms:W3CDTF">2003-02-07T14:36:34Z</dcterms:created>
  <dcterms:modified xsi:type="dcterms:W3CDTF">2026-05-28T12:35:01Z</dcterms:modified>
</cp:coreProperties>
</file>