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'ОПП'!$58:$65536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'ОПП'!$56:$65536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'ОПП'!$58:$65536,'ОПП'!$38:$42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'ОПП'!$58:$65536,'ОПП'!$38:$42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<sst xmlns="http://schemas.openxmlformats.org/spreadsheetml/2006/main" count="198" uniqueCount="151">
  <si>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</si>
  <si>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</si>
  <si>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</si>
  <si>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</si>
  <si>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</si>
  <si>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</si>
  <si>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</si>
  <si>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</si>
  <si>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</si>
  <si>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</si>
  <si>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</si>
  <si>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</si>
  <si>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</si>
  <si>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</si>
  <si>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</si>
  <si>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</si>
  <si>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</si>
  <si>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</si>
  <si>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</si>
  <si>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</si>
  <si>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</si>
  <si>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</si>
  <si>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</si>
  <si>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</si>
  <si>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</si>
  <si>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</si>
  <si>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</si>
  <si>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</si>
  <si>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</si>
  <si>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</si>
  <si>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</si>
  <si>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</si>
  <si>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</si>
  <si>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</si>
  <si>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</si>
  <si>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</si>
  <si>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</si>
  <si>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</si>
  <si>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</si>
  <si>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</si>
  <si>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</si>
  <si>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</si>
  <si>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</si>
  <si>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</si>
  <si>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</si>
  <si>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</si>
  <si>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</si>
  <si>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</si>
  <si>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</si>
  <si>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</si>
  <si>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</si>
  <si>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</si>
  <si>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</si>
  <si>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</si>
  <si>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</si>
  <si>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</si>
  <si>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</si>
  <si>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</si>
  <si>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</si>
  <si>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</si>
  <si>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</si>
  <si>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</si>
  <si>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</si>
  <si>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</si>
  <si>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</si>
  <si>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</si>
  <si>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</si>
  <si>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</si>
  <si>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</si>
  <si>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</si>
  <si>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</si>
  <si>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</si>
  <si>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</si>
  <si>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</si>
  <si>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</si>
  <si>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</si>
  <si>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</si>
  <si>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</si>
  <si>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</si>
  <si>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</si>
  <si>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</si>
  <si>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</si>
  <si>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</si>
  <si>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</si>
  <si>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</si>
  <si>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</si>
  <si>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</si>
  <si>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</si>
  <si>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</si>
  <si>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</si>
  <si>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</si>
  <si>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</si>
  <si>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</si>
  <si>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</si>
  <si>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</si>
  <si>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</si>
  <si>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</si>
  <si>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</si>
  <si>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</si>
  <si>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</si>
  <si>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</si>
  <si>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</si>
  <si>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</si>
  <si>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</si>
  <si>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</si>
  <si>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</si>
  <si>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</si>
  <si>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</si>
  <si>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</si>
  <si>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</si>
  <si>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</si>
  <si>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</si>
  <si>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</si>
  <si>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</si>
  <si>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</si>
  <si>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</si>
  <si>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</si>
  <si>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</si>
  <si>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</si>
  <si>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</si>
  <si>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</si>
  <si>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</si>
  <si>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</si>
  <si>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</si>
  <si>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</si>
  <si>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</si>
  <si>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</si>
  <si>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</si>
  <si>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</si>
  <si>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</si>
  <si>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</si>
  <si>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</si>
  <si>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</si>
  <si>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</si>
  <si>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Постъпленив от търговски заеми</t>
  </si>
  <si>
    <t>Ръководител:</t>
  </si>
  <si>
    <t>(Венцислав Стойнев)</t>
  </si>
  <si>
    <t xml:space="preserve">                                                  (Венцислав Стойнев)</t>
  </si>
  <si>
    <t>Салдо към 31.12.2019 година</t>
  </si>
  <si>
    <t>Финансирания</t>
  </si>
  <si>
    <t>Други нетекущи пасиви</t>
  </si>
  <si>
    <t>Задължения към свързани предприятия</t>
  </si>
  <si>
    <t>Салдо към 31.12.2020 година</t>
  </si>
  <si>
    <t>Изплатени търговски заеми</t>
  </si>
  <si>
    <t xml:space="preserve">към 31.12.2021 година </t>
  </si>
  <si>
    <t>Дата:22.02.2022</t>
  </si>
  <si>
    <t>за периода, завършващ на 31.12.2021 година</t>
  </si>
  <si>
    <t>Дата: 22.02.2022</t>
  </si>
  <si>
    <t>Парични средства и парични еквиваленти на 31 декември</t>
  </si>
  <si>
    <t>Салдо към 31.12.2021 година</t>
  </si>
  <si>
    <t>към 31.12.021година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</si>
</sst>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tabSelected="1" zoomScalePageLayoutView="0" workbookViewId="0" topLeftCell="A22">
      <selection activeCell="C52" sqref="C52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144</v>
      </c>
      <c r="B3" s="41"/>
      <c r="C3" s="41"/>
      <c r="D3" s="41"/>
      <c r="E3" s="42"/>
    </row>
    <row r="4" spans="1:5" ht="29.25" customHeight="1">
      <c r="A4" s="43"/>
      <c r="B4" s="44"/>
      <c r="C4" s="192">
        <v>44561</v>
      </c>
      <c r="D4" s="45"/>
      <c r="E4" s="193">
        <v>44196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11025</v>
      </c>
      <c r="D8" s="54"/>
      <c r="E8" s="53">
        <v>12445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56</v>
      </c>
      <c r="D10" s="54"/>
      <c r="E10" s="53">
        <v>30</v>
      </c>
    </row>
    <row r="11" spans="1:5" s="48" customFormat="1" ht="13.5">
      <c r="A11" s="58" t="s">
        <v>64</v>
      </c>
      <c r="B11" s="52"/>
      <c r="C11" s="53">
        <v>262</v>
      </c>
      <c r="D11" s="54"/>
      <c r="E11" s="53">
        <v>262</v>
      </c>
    </row>
    <row r="12" spans="1:5" s="48" customFormat="1" ht="14.25" customHeight="1">
      <c r="A12" s="46"/>
      <c r="B12" s="49"/>
      <c r="C12" s="163">
        <f>SUM(C8:C11)</f>
        <v>13446</v>
      </c>
      <c r="D12" s="59"/>
      <c r="E12" s="163">
        <f>SUM(E8:E11)</f>
        <v>14840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2962</v>
      </c>
      <c r="D15" s="54"/>
      <c r="E15" s="53">
        <v>2383</v>
      </c>
    </row>
    <row r="16" spans="1:7" s="48" customFormat="1" ht="13.5">
      <c r="A16" s="51" t="s">
        <v>13</v>
      </c>
      <c r="B16" s="52"/>
      <c r="C16" s="53">
        <v>491</v>
      </c>
      <c r="D16" s="54"/>
      <c r="E16" s="53">
        <v>470</v>
      </c>
      <c r="F16" s="55"/>
      <c r="G16" s="55"/>
    </row>
    <row r="17" spans="1:7" s="48" customFormat="1" ht="13.5">
      <c r="A17" s="51" t="s">
        <v>14</v>
      </c>
      <c r="B17" s="52"/>
      <c r="C17" s="53">
        <v>456</v>
      </c>
      <c r="D17" s="54"/>
      <c r="E17" s="53">
        <v>916</v>
      </c>
      <c r="G17" s="57"/>
    </row>
    <row r="18" spans="1:7" s="48" customFormat="1" ht="13.5">
      <c r="A18" s="51" t="s">
        <v>100</v>
      </c>
      <c r="B18" s="52"/>
      <c r="C18" s="53">
        <v>249</v>
      </c>
      <c r="D18" s="54"/>
      <c r="E18" s="53">
        <v>70</v>
      </c>
      <c r="G18" s="57"/>
    </row>
    <row r="19" spans="1:5" s="48" customFormat="1" ht="13.5">
      <c r="A19" s="61" t="s">
        <v>15</v>
      </c>
      <c r="B19" s="52"/>
      <c r="C19" s="53">
        <v>209</v>
      </c>
      <c r="D19" s="54"/>
      <c r="E19" s="53">
        <v>396</v>
      </c>
    </row>
    <row r="20" spans="1:5" s="48" customFormat="1" ht="13.5">
      <c r="A20" s="51" t="s">
        <v>16</v>
      </c>
      <c r="B20" s="52"/>
      <c r="C20" s="53">
        <v>597</v>
      </c>
      <c r="D20" s="54"/>
      <c r="E20" s="53">
        <v>182</v>
      </c>
    </row>
    <row r="21" spans="1:5" s="48" customFormat="1" ht="13.5">
      <c r="A21" s="46"/>
      <c r="B21" s="49"/>
      <c r="C21" s="163">
        <f>SUM(C15:C20)</f>
        <v>4964</v>
      </c>
      <c r="D21" s="59"/>
      <c r="E21" s="163">
        <f>SUM(E15:E20)</f>
        <v>4417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18410</v>
      </c>
      <c r="D23" s="59"/>
      <c r="E23" s="164">
        <f>SUM(E12+E21)</f>
        <v>19257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-5282</v>
      </c>
      <c r="D29" s="54"/>
      <c r="E29" s="53">
        <v>-7110</v>
      </c>
    </row>
    <row r="30" spans="1:5" s="48" customFormat="1" ht="17.25" customHeight="1">
      <c r="A30" s="51" t="s">
        <v>20</v>
      </c>
      <c r="B30" s="52"/>
      <c r="C30" s="53">
        <v>8605</v>
      </c>
      <c r="D30" s="54"/>
      <c r="E30" s="53">
        <v>9368</v>
      </c>
    </row>
    <row r="31" spans="1:5" s="48" customFormat="1" ht="17.25" customHeight="1">
      <c r="A31" s="51"/>
      <c r="B31" s="52"/>
      <c r="C31" s="157">
        <f>SUM(C28:C30)</f>
        <v>5727</v>
      </c>
      <c r="D31" s="54"/>
      <c r="E31" s="157">
        <f>SUM(E28:E30)</f>
        <v>4662</v>
      </c>
    </row>
    <row r="32" spans="1:5" s="48" customFormat="1" ht="13.5">
      <c r="A32" s="51" t="s">
        <v>79</v>
      </c>
      <c r="B32" s="52"/>
      <c r="C32" s="53">
        <v>933</v>
      </c>
      <c r="D32" s="54"/>
      <c r="E32" s="53">
        <v>705</v>
      </c>
    </row>
    <row r="33" spans="1:5" s="48" customFormat="1" ht="13.5">
      <c r="A33" s="46" t="s">
        <v>47</v>
      </c>
      <c r="B33" s="49"/>
      <c r="C33" s="163">
        <f>SUM(C31:C32)</f>
        <v>6660</v>
      </c>
      <c r="D33" s="59"/>
      <c r="E33" s="163">
        <f>SUM(E31:E32)</f>
        <v>5367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7391</v>
      </c>
      <c r="D37" s="54"/>
      <c r="E37" s="53">
        <v>7691</v>
      </c>
    </row>
    <row r="38" spans="1:5" s="48" customFormat="1" ht="13.5">
      <c r="A38" s="51" t="s">
        <v>127</v>
      </c>
      <c r="B38" s="52"/>
      <c r="C38" s="53">
        <v>509</v>
      </c>
      <c r="D38" s="54"/>
      <c r="E38" s="53">
        <v>651</v>
      </c>
    </row>
    <row r="39" spans="1:5" s="48" customFormat="1" ht="13.5">
      <c r="A39" s="46"/>
      <c r="B39" s="49"/>
      <c r="C39" s="163">
        <f>SUM(C37:C38)</f>
        <v>7900</v>
      </c>
      <c r="D39" s="163">
        <f>SUM(D37:D38)</f>
        <v>0</v>
      </c>
      <c r="E39" s="163">
        <f>SUM(E37:E38)</f>
        <v>8342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140</v>
      </c>
      <c r="B41" s="49"/>
      <c r="C41" s="163">
        <v>0</v>
      </c>
      <c r="D41" s="209"/>
      <c r="E41" s="163">
        <v>30</v>
      </c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139</v>
      </c>
      <c r="C43" s="208">
        <v>819</v>
      </c>
      <c r="D43" s="68"/>
      <c r="E43" s="163">
        <v>1373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358</v>
      </c>
      <c r="D45" s="71"/>
      <c r="E45" s="53">
        <v>147</v>
      </c>
    </row>
    <row r="46" spans="1:5" s="48" customFormat="1" ht="13.5">
      <c r="A46" s="51" t="s">
        <v>122</v>
      </c>
      <c r="B46" s="69"/>
      <c r="C46" s="53">
        <v>0</v>
      </c>
      <c r="D46" s="71"/>
      <c r="E46" s="53">
        <v>136</v>
      </c>
    </row>
    <row r="47" spans="1:5" s="48" customFormat="1" ht="13.5">
      <c r="A47" s="51" t="s">
        <v>141</v>
      </c>
      <c r="B47" s="69"/>
      <c r="C47" s="53">
        <v>9</v>
      </c>
      <c r="D47" s="71"/>
      <c r="E47" s="53">
        <v>9</v>
      </c>
    </row>
    <row r="48" spans="1:5" s="48" customFormat="1" ht="13.5">
      <c r="A48" s="67" t="s">
        <v>85</v>
      </c>
      <c r="B48" s="52"/>
      <c r="C48" s="72">
        <v>1661</v>
      </c>
      <c r="D48" s="54"/>
      <c r="E48" s="72">
        <v>2379</v>
      </c>
    </row>
    <row r="49" spans="1:6" s="48" customFormat="1" ht="13.5">
      <c r="A49" s="73" t="s">
        <v>24</v>
      </c>
      <c r="B49" s="52"/>
      <c r="C49" s="72">
        <v>474</v>
      </c>
      <c r="D49" s="54"/>
      <c r="E49" s="72">
        <v>372</v>
      </c>
      <c r="F49" s="55"/>
    </row>
    <row r="50" spans="1:5" s="48" customFormat="1" ht="13.5">
      <c r="A50" s="67" t="s">
        <v>25</v>
      </c>
      <c r="B50" s="52"/>
      <c r="C50" s="72">
        <v>84</v>
      </c>
      <c r="D50" s="54"/>
      <c r="E50" s="72">
        <v>169</v>
      </c>
    </row>
    <row r="51" spans="1:5" s="48" customFormat="1" ht="13.5">
      <c r="A51" s="67" t="s">
        <v>26</v>
      </c>
      <c r="B51" s="52"/>
      <c r="C51" s="72">
        <v>445</v>
      </c>
      <c r="D51" s="54"/>
      <c r="E51" s="72">
        <v>933</v>
      </c>
    </row>
    <row r="52" spans="1:5" s="48" customFormat="1" ht="13.5">
      <c r="A52" s="46"/>
      <c r="B52" s="49"/>
      <c r="C52" s="163">
        <f>SUM(C45:C51)</f>
        <v>3031</v>
      </c>
      <c r="D52" s="163"/>
      <c r="E52" s="163">
        <f>SUM(E45:E51)</f>
        <v>4145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11750</v>
      </c>
      <c r="D54" s="76"/>
      <c r="E54" s="165">
        <f>E39+E52+E43</f>
        <v>13860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18410</v>
      </c>
      <c r="D56" s="76"/>
      <c r="E56" s="166">
        <f>E33+E54+E41</f>
        <v>19257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145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26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146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44561</v>
      </c>
      <c r="D5" s="21"/>
      <c r="E5" s="189">
        <v>44196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11992</v>
      </c>
      <c r="E8" s="18">
        <v>9050</v>
      </c>
      <c r="G8" s="26"/>
    </row>
    <row r="9" spans="1:5" ht="13.5">
      <c r="A9" s="3" t="s">
        <v>89</v>
      </c>
      <c r="C9" s="18">
        <v>394</v>
      </c>
      <c r="E9" s="18">
        <v>261</v>
      </c>
    </row>
    <row r="10" spans="1:5" ht="13.5">
      <c r="A10" s="5" t="s">
        <v>3</v>
      </c>
      <c r="C10" s="18">
        <v>327</v>
      </c>
      <c r="E10" s="18">
        <v>-430</v>
      </c>
    </row>
    <row r="11" spans="1:5" ht="13.5">
      <c r="A11" s="3" t="s">
        <v>82</v>
      </c>
      <c r="C11" s="18">
        <v>-5841</v>
      </c>
      <c r="E11" s="18">
        <v>-3617</v>
      </c>
    </row>
    <row r="12" spans="1:5" ht="13.5">
      <c r="A12" s="3" t="s">
        <v>4</v>
      </c>
      <c r="C12" s="18">
        <v>-671</v>
      </c>
      <c r="E12" s="18">
        <v>-584</v>
      </c>
    </row>
    <row r="13" spans="1:5" ht="13.5">
      <c r="A13" s="3" t="s">
        <v>5</v>
      </c>
      <c r="C13" s="18">
        <v>-3752</v>
      </c>
      <c r="E13" s="18">
        <v>-3330</v>
      </c>
    </row>
    <row r="14" spans="1:5" ht="13.5">
      <c r="A14" s="3" t="s">
        <v>6</v>
      </c>
      <c r="C14" s="18">
        <v>-1520</v>
      </c>
      <c r="E14" s="18">
        <v>-1180</v>
      </c>
    </row>
    <row r="15" spans="1:5" ht="13.5">
      <c r="A15" s="3" t="s">
        <v>73</v>
      </c>
      <c r="C15" s="18">
        <v>-232</v>
      </c>
      <c r="E15" s="18">
        <v>-191</v>
      </c>
    </row>
    <row r="16" spans="1:5" ht="14.25" thickBot="1">
      <c r="A16" s="1" t="s">
        <v>62</v>
      </c>
      <c r="C16" s="195">
        <f>SUM(C8:C15)</f>
        <v>697</v>
      </c>
      <c r="D16" s="25"/>
      <c r="E16" s="195">
        <f>SUM(E8:E15)</f>
        <v>-21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951</v>
      </c>
      <c r="D18" s="200"/>
      <c r="E18" s="199">
        <v>548</v>
      </c>
    </row>
    <row r="19" spans="1:5" ht="13.5">
      <c r="A19" s="5" t="s">
        <v>74</v>
      </c>
      <c r="C19" s="18">
        <v>25</v>
      </c>
      <c r="E19" s="18">
        <v>27</v>
      </c>
    </row>
    <row r="20" spans="1:5" ht="13.5">
      <c r="A20" s="5" t="s">
        <v>75</v>
      </c>
      <c r="C20" s="18">
        <v>-380</v>
      </c>
      <c r="E20" s="18">
        <v>-410</v>
      </c>
    </row>
    <row r="21" spans="1:5" ht="18.75" customHeight="1" thickBot="1">
      <c r="A21" s="1" t="s">
        <v>63</v>
      </c>
      <c r="C21" s="195">
        <f>SUM(C19:C20)</f>
        <v>-355</v>
      </c>
      <c r="D21" s="25"/>
      <c r="E21" s="195">
        <f>SUM(E19:E20)</f>
        <v>-383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1293</v>
      </c>
      <c r="D24" s="195">
        <f>D16+D18+D21</f>
        <v>0</v>
      </c>
      <c r="E24" s="195">
        <f>E16+E18+E21</f>
        <v>144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1293</v>
      </c>
      <c r="D26" s="25"/>
      <c r="E26" s="195">
        <f>SUM(E24:E25)</f>
        <v>144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1293</v>
      </c>
      <c r="D28" s="28"/>
      <c r="E28" s="33">
        <f>SUM(E26:E27)</f>
        <v>144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1293</v>
      </c>
      <c r="D32" s="28"/>
      <c r="E32" s="33">
        <f>SUM(E28+E30)</f>
        <v>144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1066</v>
      </c>
      <c r="D35" s="30"/>
      <c r="E35" s="205">
        <v>124</v>
      </c>
    </row>
    <row r="36" spans="1:5" ht="13.5">
      <c r="A36" s="3" t="s">
        <v>81</v>
      </c>
      <c r="B36" s="30"/>
      <c r="C36" s="31">
        <v>227</v>
      </c>
      <c r="D36" s="30"/>
      <c r="E36" s="31">
        <v>20</v>
      </c>
    </row>
    <row r="37" spans="1:5" ht="14.25" thickBot="1">
      <c r="A37" s="2"/>
      <c r="B37" s="30"/>
      <c r="C37" s="33">
        <f>SUM(C35:C36)</f>
        <v>1293</v>
      </c>
      <c r="D37" s="28"/>
      <c r="E37" s="33">
        <f>SUM(E35:E36)</f>
        <v>144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1066</v>
      </c>
      <c r="D40" s="30"/>
      <c r="E40" s="31">
        <v>124</v>
      </c>
    </row>
    <row r="41" spans="1:5" ht="13.5">
      <c r="A41" s="3" t="s">
        <v>81</v>
      </c>
      <c r="B41" s="30"/>
      <c r="C41" s="31">
        <v>227</v>
      </c>
      <c r="D41" s="30"/>
      <c r="E41" s="31">
        <v>20</v>
      </c>
    </row>
    <row r="42" spans="1:5" ht="14.25" thickBot="1">
      <c r="A42" s="2"/>
      <c r="B42" s="30"/>
      <c r="C42" s="33">
        <f>SUM(C40:C41)</f>
        <v>1293</v>
      </c>
      <c r="D42" s="28"/>
      <c r="E42" s="33">
        <f>SUM(E40:E41)</f>
        <v>144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147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9"/>
  <sheetViews>
    <sheetView zoomScalePageLayoutView="0" workbookViewId="0" topLeftCell="A20">
      <selection activeCell="B32" sqref="B32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146</v>
      </c>
      <c r="B3" s="92"/>
      <c r="C3" s="92"/>
      <c r="D3" s="92"/>
      <c r="E3" s="92"/>
    </row>
    <row r="4" spans="1:5" ht="13.5">
      <c r="A4" s="96"/>
      <c r="B4" s="176">
        <v>44561</v>
      </c>
      <c r="C4" s="97"/>
      <c r="D4" s="176">
        <v>44196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12447</v>
      </c>
      <c r="C8" s="104"/>
      <c r="D8" s="107">
        <v>9401</v>
      </c>
      <c r="E8" s="104"/>
    </row>
    <row r="9" spans="1:5" ht="13.5">
      <c r="A9" s="106" t="s">
        <v>32</v>
      </c>
      <c r="B9" s="107">
        <v>-8476</v>
      </c>
      <c r="C9" s="104"/>
      <c r="D9" s="107">
        <v>-4926</v>
      </c>
      <c r="E9" s="104"/>
    </row>
    <row r="10" spans="1:5" ht="13.5">
      <c r="A10" s="106" t="s">
        <v>87</v>
      </c>
      <c r="B10" s="107">
        <v>-2787</v>
      </c>
      <c r="C10" s="104"/>
      <c r="D10" s="107">
        <v>-2713</v>
      </c>
      <c r="E10" s="104"/>
    </row>
    <row r="11" spans="1:5" s="108" customFormat="1" ht="13.5">
      <c r="A11" s="106" t="s">
        <v>125</v>
      </c>
      <c r="B11" s="107">
        <v>243</v>
      </c>
      <c r="C11" s="104"/>
      <c r="D11" s="107">
        <v>223</v>
      </c>
      <c r="E11" s="104"/>
    </row>
    <row r="12" spans="1:5" s="108" customFormat="1" ht="13.5">
      <c r="A12" s="106" t="s">
        <v>119</v>
      </c>
      <c r="B12" s="107">
        <v>0</v>
      </c>
      <c r="C12" s="104"/>
      <c r="D12" s="107">
        <v>0</v>
      </c>
      <c r="E12" s="104"/>
    </row>
    <row r="13" spans="1:5" s="108" customFormat="1" ht="13.5">
      <c r="A13" s="106" t="s">
        <v>110</v>
      </c>
      <c r="B13" s="107">
        <v>-4</v>
      </c>
      <c r="C13" s="104"/>
      <c r="D13" s="107">
        <v>-20</v>
      </c>
      <c r="E13" s="104"/>
    </row>
    <row r="14" spans="1:5" s="108" customFormat="1" ht="13.5">
      <c r="A14" s="106" t="s">
        <v>33</v>
      </c>
      <c r="B14" s="107">
        <v>-29</v>
      </c>
      <c r="C14" s="104"/>
      <c r="D14" s="107">
        <v>-22</v>
      </c>
      <c r="E14" s="104"/>
    </row>
    <row r="15" spans="1:5" ht="13.5">
      <c r="A15" s="106" t="s">
        <v>34</v>
      </c>
      <c r="B15" s="107">
        <v>-123</v>
      </c>
      <c r="C15" s="104"/>
      <c r="D15" s="107">
        <v>293</v>
      </c>
      <c r="E15" s="104"/>
    </row>
    <row r="16" spans="1:5" s="108" customFormat="1" ht="17.25" customHeight="1">
      <c r="A16" s="103" t="s">
        <v>65</v>
      </c>
      <c r="B16" s="109">
        <f>SUM(B8:B15)</f>
        <v>1271</v>
      </c>
      <c r="C16" s="104"/>
      <c r="D16" s="109">
        <f>SUM(D8:D15)</f>
        <v>2236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-145</v>
      </c>
      <c r="C19" s="104"/>
      <c r="D19" s="107">
        <v>-3127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-145</v>
      </c>
      <c r="C22" s="104"/>
      <c r="D22" s="109">
        <f>SUM(D19:D21)</f>
        <v>-3127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8186</v>
      </c>
      <c r="C25" s="104"/>
      <c r="D25" s="107">
        <v>7495</v>
      </c>
      <c r="E25" s="104"/>
    </row>
    <row r="26" spans="1:5" ht="13.5">
      <c r="A26" s="106" t="s">
        <v>134</v>
      </c>
      <c r="B26" s="107">
        <v>0</v>
      </c>
      <c r="C26" s="104"/>
      <c r="D26" s="107">
        <v>100</v>
      </c>
      <c r="E26" s="104"/>
    </row>
    <row r="27" spans="1:5" ht="13.5">
      <c r="A27" s="106" t="s">
        <v>143</v>
      </c>
      <c r="B27" s="107">
        <v>0</v>
      </c>
      <c r="C27" s="104"/>
      <c r="D27" s="107">
        <v>-100</v>
      </c>
      <c r="E27" s="104"/>
    </row>
    <row r="28" spans="1:5" ht="13.5">
      <c r="A28" s="106" t="s">
        <v>121</v>
      </c>
      <c r="B28" s="107">
        <v>-8118</v>
      </c>
      <c r="C28" s="104"/>
      <c r="D28" s="107">
        <v>-7282</v>
      </c>
      <c r="E28" s="104"/>
    </row>
    <row r="29" spans="1:5" ht="13.5">
      <c r="A29" s="106" t="s">
        <v>112</v>
      </c>
      <c r="B29" s="107">
        <v>-436</v>
      </c>
      <c r="C29" s="104"/>
      <c r="D29" s="107">
        <v>-294</v>
      </c>
      <c r="E29" s="104"/>
    </row>
    <row r="30" spans="1:5" ht="13.5">
      <c r="A30" s="113" t="s">
        <v>39</v>
      </c>
      <c r="B30" s="107">
        <v>-479</v>
      </c>
      <c r="C30" s="104"/>
      <c r="D30" s="107">
        <v>-410</v>
      </c>
      <c r="E30" s="104"/>
    </row>
    <row r="31" spans="1:5" ht="13.5">
      <c r="A31" s="113" t="s">
        <v>124</v>
      </c>
      <c r="B31" s="107">
        <v>136</v>
      </c>
      <c r="C31" s="104"/>
      <c r="D31" s="107">
        <v>1414</v>
      </c>
      <c r="E31" s="104"/>
    </row>
    <row r="32" spans="1:5" s="108" customFormat="1" ht="13.5">
      <c r="A32" s="114" t="s">
        <v>40</v>
      </c>
      <c r="B32" s="109">
        <f>SUM(B25:B31)</f>
        <v>-711</v>
      </c>
      <c r="C32" s="104"/>
      <c r="D32" s="109">
        <f>SUM(D25:D31)</f>
        <v>923</v>
      </c>
      <c r="E32" s="104"/>
    </row>
    <row r="33" spans="1:5" ht="13.5">
      <c r="A33" s="113"/>
      <c r="B33" s="107"/>
      <c r="C33" s="104"/>
      <c r="D33" s="107"/>
      <c r="E33" s="104"/>
    </row>
    <row r="34" spans="1:5" ht="27.75">
      <c r="A34" s="115" t="s">
        <v>41</v>
      </c>
      <c r="B34" s="116">
        <f>B32+B22+B16</f>
        <v>415</v>
      </c>
      <c r="C34" s="104"/>
      <c r="D34" s="116">
        <f>D32+D22+D16</f>
        <v>32</v>
      </c>
      <c r="E34" s="104"/>
    </row>
    <row r="35" spans="1:5" ht="13.5">
      <c r="A35" s="113"/>
      <c r="B35" s="105"/>
      <c r="C35" s="104"/>
      <c r="D35" s="105"/>
      <c r="E35" s="104"/>
    </row>
    <row r="36" spans="1:5" s="108" customFormat="1" ht="13.5">
      <c r="A36" s="113" t="s">
        <v>42</v>
      </c>
      <c r="B36" s="107">
        <v>182</v>
      </c>
      <c r="C36" s="104"/>
      <c r="D36" s="107">
        <v>150</v>
      </c>
      <c r="E36" s="104"/>
    </row>
    <row r="37" spans="1:5" s="108" customFormat="1" ht="13.5">
      <c r="A37" s="113"/>
      <c r="B37" s="117"/>
      <c r="C37" s="104"/>
      <c r="D37" s="117"/>
      <c r="E37" s="104"/>
    </row>
    <row r="38" spans="1:5" ht="14.25" thickBot="1">
      <c r="A38" s="186" t="s">
        <v>148</v>
      </c>
      <c r="B38" s="118">
        <f>B36+B34</f>
        <v>597</v>
      </c>
      <c r="C38" s="104"/>
      <c r="D38" s="118">
        <f>D36+D34</f>
        <v>182</v>
      </c>
      <c r="E38" s="104"/>
    </row>
    <row r="39" spans="1:5" ht="14.25" thickTop="1">
      <c r="A39" s="119"/>
      <c r="B39" s="121"/>
      <c r="C39" s="120"/>
      <c r="D39" s="121"/>
      <c r="E39" s="120"/>
    </row>
    <row r="40" spans="1:5" ht="13.5">
      <c r="A40" s="119"/>
      <c r="B40" s="121"/>
      <c r="C40" s="120"/>
      <c r="D40" s="121"/>
      <c r="E40" s="120"/>
    </row>
    <row r="41" spans="1:5" ht="13.5">
      <c r="A41" s="185" t="s">
        <v>145</v>
      </c>
      <c r="B41" s="121"/>
      <c r="C41" s="120"/>
      <c r="D41" s="121"/>
      <c r="E41" s="120"/>
    </row>
    <row r="42" spans="1:5" ht="13.5">
      <c r="A42" s="168" t="s">
        <v>113</v>
      </c>
      <c r="B42" s="104"/>
      <c r="C42" s="104"/>
      <c r="D42" s="105"/>
      <c r="E42" s="104"/>
    </row>
    <row r="43" spans="1:5" ht="13.5">
      <c r="A43" s="169"/>
      <c r="B43" s="104"/>
      <c r="C43" s="104"/>
      <c r="D43" s="105"/>
      <c r="E43" s="104"/>
    </row>
    <row r="44" spans="1:5" ht="13.5">
      <c r="A44" s="169"/>
      <c r="B44" s="104"/>
      <c r="C44" s="104"/>
      <c r="D44" s="105"/>
      <c r="E44" s="104"/>
    </row>
    <row r="45" ht="13.5">
      <c r="A45" s="13" t="s">
        <v>135</v>
      </c>
    </row>
    <row r="46" ht="13.5">
      <c r="A46" s="170" t="s">
        <v>136</v>
      </c>
    </row>
    <row r="47" ht="13.5">
      <c r="A47" s="171"/>
    </row>
    <row r="48" ht="13.5">
      <c r="A48" s="13" t="str">
        <f>'[1]IS'!A49</f>
        <v>Гл. счетоводител (Съставител):</v>
      </c>
    </row>
    <row r="49" ht="13.5">
      <c r="A49" s="170" t="s">
        <v>111</v>
      </c>
    </row>
    <row r="50" ht="13.5">
      <c r="A50" s="125"/>
    </row>
    <row r="51" spans="1:5" ht="15">
      <c r="A51" s="202"/>
      <c r="B51" s="126"/>
      <c r="C51" s="126"/>
      <c r="D51" s="126"/>
      <c r="E51" s="126"/>
    </row>
    <row r="52" ht="15">
      <c r="A52" s="202"/>
    </row>
    <row r="53" ht="15">
      <c r="A53" s="202"/>
    </row>
    <row r="54" ht="15">
      <c r="A54" s="203"/>
    </row>
    <row r="55" ht="15">
      <c r="A55" s="203"/>
    </row>
    <row r="56" ht="15">
      <c r="A56" s="203"/>
    </row>
    <row r="57" ht="15">
      <c r="A57" s="204"/>
    </row>
    <row r="58" ht="15">
      <c r="A58" s="204"/>
    </row>
    <row r="59" ht="13.5">
      <c r="A59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zoomScale="73" zoomScaleNormal="73" zoomScaleSheetLayoutView="50" zoomScalePageLayoutView="0" workbookViewId="0" topLeftCell="A16">
      <selection activeCell="L30" sqref="L30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150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138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232</v>
      </c>
      <c r="G10" s="146">
        <f>SUM(G9:G9)</f>
        <v>0</v>
      </c>
      <c r="H10" s="146">
        <f>SUM(H9:H9)</f>
        <v>0</v>
      </c>
      <c r="I10" s="146">
        <v>9492</v>
      </c>
      <c r="J10" s="146">
        <f>SUM(J9:J9)</f>
        <v>0</v>
      </c>
      <c r="K10" s="146">
        <f>SUM(K9:K9)</f>
        <v>0</v>
      </c>
      <c r="L10" s="146">
        <v>105</v>
      </c>
      <c r="M10" s="146">
        <f>SUM(M9:M9)</f>
        <v>0</v>
      </c>
      <c r="N10" s="146">
        <f>SUM(N9:N9)</f>
        <v>0</v>
      </c>
      <c r="O10" s="146">
        <v>-7782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4451</v>
      </c>
      <c r="U10" s="146">
        <f>SUM(U9:U9)</f>
        <v>0</v>
      </c>
      <c r="V10" s="146">
        <f>SUM(V9:V9)</f>
        <v>0</v>
      </c>
      <c r="W10" s="146">
        <v>687</v>
      </c>
      <c r="X10" s="146">
        <f>SUM(X9:X9)</f>
        <v>0</v>
      </c>
      <c r="Y10" s="146"/>
      <c r="Z10" s="146">
        <v>5138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O11" s="145">
        <v>2</v>
      </c>
      <c r="T11" s="145">
        <v>2</v>
      </c>
      <c r="W11" s="145">
        <v>-2</v>
      </c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232</v>
      </c>
      <c r="G12" s="146">
        <f t="shared" si="0"/>
        <v>0</v>
      </c>
      <c r="H12" s="146">
        <f t="shared" si="0"/>
        <v>0</v>
      </c>
      <c r="I12" s="146">
        <f t="shared" si="0"/>
        <v>9492</v>
      </c>
      <c r="J12" s="146">
        <f t="shared" si="0"/>
        <v>0</v>
      </c>
      <c r="K12" s="146">
        <f t="shared" si="0"/>
        <v>0</v>
      </c>
      <c r="L12" s="146">
        <f t="shared" si="0"/>
        <v>105</v>
      </c>
      <c r="M12" s="146">
        <f t="shared" si="0"/>
        <v>0</v>
      </c>
      <c r="N12" s="146">
        <f t="shared" si="0"/>
        <v>0</v>
      </c>
      <c r="O12" s="146">
        <f t="shared" si="0"/>
        <v>-7780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4453</v>
      </c>
      <c r="U12" s="146">
        <f t="shared" si="0"/>
        <v>0</v>
      </c>
      <c r="V12" s="146">
        <f t="shared" si="0"/>
        <v>0</v>
      </c>
      <c r="W12" s="146">
        <f t="shared" si="0"/>
        <v>685</v>
      </c>
      <c r="X12" s="146">
        <f t="shared" si="0"/>
        <v>0</v>
      </c>
      <c r="Y12" s="146"/>
      <c r="Z12" s="146">
        <f>Z10+Z11</f>
        <v>5138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H15" s="160"/>
      <c r="K15" s="160"/>
      <c r="N15" s="160"/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209</v>
      </c>
      <c r="Q16" s="160"/>
      <c r="T16" s="145">
        <v>209</v>
      </c>
      <c r="W16" s="145">
        <v>20</v>
      </c>
      <c r="Z16" s="145">
        <v>229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-461</v>
      </c>
      <c r="K17" s="160"/>
      <c r="N17" s="160"/>
      <c r="O17" s="145">
        <v>461</v>
      </c>
      <c r="Q17" s="160"/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142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232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9031</v>
      </c>
      <c r="J20" s="146">
        <f t="shared" si="1"/>
        <v>0</v>
      </c>
      <c r="K20" s="146">
        <f t="shared" si="1"/>
        <v>0</v>
      </c>
      <c r="L20" s="146">
        <f t="shared" si="1"/>
        <v>105</v>
      </c>
      <c r="M20" s="146">
        <f t="shared" si="1"/>
        <v>0</v>
      </c>
      <c r="N20" s="146">
        <f t="shared" si="1"/>
        <v>0</v>
      </c>
      <c r="O20" s="146">
        <f t="shared" si="1"/>
        <v>-7110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4662</v>
      </c>
      <c r="U20" s="146">
        <f t="shared" si="1"/>
        <v>0</v>
      </c>
      <c r="V20" s="146">
        <f t="shared" si="1"/>
        <v>0</v>
      </c>
      <c r="W20" s="146">
        <f t="shared" si="1"/>
        <v>705</v>
      </c>
      <c r="X20" s="146">
        <f t="shared" si="1"/>
        <v>0</v>
      </c>
      <c r="Y20" s="146"/>
      <c r="Z20" s="146">
        <f>SUM(Z12:Z19)</f>
        <v>5367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232</v>
      </c>
      <c r="G22" s="146">
        <f t="shared" si="2"/>
        <v>0</v>
      </c>
      <c r="H22" s="146">
        <f t="shared" si="2"/>
        <v>0</v>
      </c>
      <c r="I22" s="146">
        <f t="shared" si="2"/>
        <v>9031</v>
      </c>
      <c r="J22" s="146">
        <f t="shared" si="2"/>
        <v>0</v>
      </c>
      <c r="K22" s="146">
        <f t="shared" si="2"/>
        <v>0</v>
      </c>
      <c r="L22" s="146">
        <f t="shared" si="2"/>
        <v>105</v>
      </c>
      <c r="M22" s="146">
        <f t="shared" si="2"/>
        <v>0</v>
      </c>
      <c r="N22" s="146">
        <f t="shared" si="2"/>
        <v>0</v>
      </c>
      <c r="O22" s="146">
        <f t="shared" si="2"/>
        <v>-7110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4662</v>
      </c>
      <c r="U22" s="146">
        <f t="shared" si="2"/>
        <v>0</v>
      </c>
      <c r="V22" s="146">
        <f t="shared" si="2"/>
        <v>0</v>
      </c>
      <c r="W22" s="146">
        <f t="shared" si="2"/>
        <v>705</v>
      </c>
      <c r="X22" s="146">
        <f t="shared" si="2"/>
        <v>0</v>
      </c>
      <c r="Y22" s="146"/>
      <c r="Z22" s="146">
        <f>Z20+Z21</f>
        <v>5367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F25" s="145">
        <v>19</v>
      </c>
      <c r="H25" s="160"/>
      <c r="K25" s="160"/>
      <c r="N25" s="160"/>
      <c r="O25" s="145">
        <v>-20</v>
      </c>
      <c r="Q25" s="160"/>
      <c r="T25" s="145">
        <v>-1</v>
      </c>
      <c r="W25" s="145">
        <v>1</v>
      </c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1066</v>
      </c>
      <c r="Q26" s="160"/>
      <c r="T26" s="145">
        <v>1066</v>
      </c>
      <c r="W26" s="145">
        <v>227</v>
      </c>
      <c r="Z26" s="145">
        <v>1243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I27" s="145">
        <v>-782</v>
      </c>
      <c r="K27" s="160"/>
      <c r="N27" s="160"/>
      <c r="O27" s="145">
        <v>782</v>
      </c>
      <c r="Q27" s="160"/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149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251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8249</v>
      </c>
      <c r="J30" s="146">
        <f t="shared" si="3"/>
        <v>0</v>
      </c>
      <c r="K30" s="146">
        <f t="shared" si="3"/>
        <v>0</v>
      </c>
      <c r="L30" s="146">
        <f t="shared" si="3"/>
        <v>105</v>
      </c>
      <c r="M30" s="146">
        <f t="shared" si="3"/>
        <v>0</v>
      </c>
      <c r="N30" s="146">
        <f t="shared" si="3"/>
        <v>0</v>
      </c>
      <c r="O30" s="146">
        <f t="shared" si="3"/>
        <v>-5282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5727</v>
      </c>
      <c r="U30" s="146">
        <f t="shared" si="3"/>
        <v>0</v>
      </c>
      <c r="V30" s="146">
        <f t="shared" si="3"/>
        <v>0</v>
      </c>
      <c r="W30" s="146">
        <f t="shared" si="3"/>
        <v>933</v>
      </c>
      <c r="X30" s="146">
        <f t="shared" si="3"/>
        <v>0</v>
      </c>
      <c r="Y30" s="146"/>
      <c r="Z30" s="146">
        <f>SUM(Z22:Z29)</f>
        <v>6610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145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137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U6:U7"/>
    <mergeCell ref="X6:X7"/>
    <mergeCell ref="I3:I4"/>
    <mergeCell ref="J3:J4"/>
    <mergeCell ref="I6:I7"/>
    <mergeCell ref="J6:J7"/>
    <mergeCell ref="C6:C7"/>
    <mergeCell ref="D6:D7"/>
    <mergeCell ref="F6:F7"/>
    <mergeCell ref="G6:G7"/>
    <mergeCell ref="L3:L4"/>
    <mergeCell ref="M3:M4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2022-02-21T08:28:52Z</cp:lastPrinted>
  <dcterms:created xsi:type="dcterms:W3CDTF">2003-02-07T14:36:34Z</dcterms:created>
  <dcterms:modified xsi:type="dcterms:W3CDTF">2022-02-21T08:29:58Z</dcterms:modified>
  <cp:category/>
  <cp:version/>
  <cp:contentType/>
  <cp:contentStatus/>
</cp:coreProperties>
</file>