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3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_xlnm.Print_Area" localSheetId="0">'БАЛАНС'!$A$1:$F$61</definedName>
    <definedName name="_xlnm.Print_Area" localSheetId="1">'ОВД'!$A$1:$F$54</definedName>
    <definedName name="_xlnm.Print_Area" localSheetId="3">'ОСК'!$A$1:$Z$48</definedName>
    <definedName name="_xlnm.Print_Titles" localSheetId="1">'ОВД'!$1:$2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'ОПП'!$60:$65536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'ОПП'!$A$1:$D$30</definedName>
    <definedName name="Z_2BD2C2C3_AF9C_11D6_9CEF_00D009775214_.wvu.Rows" localSheetId="2" hidden="1">'ОПП'!$58:$65536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'ОПП'!$60:$65536,'ОПП'!$40:$44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'ОСК'!$A$1:$AD$42</definedName>
    <definedName name="Z_9656BBF7_C4A3_41EC_B0C6_A21B380E3C2F_.wvu.Rows" localSheetId="2" hidden="1">'ОПП'!$60:$65536,'ОПП'!$40:$44</definedName>
  </definedNames>
  <calcPr fullCalcOnLoad="1"/>
</workbook>
</file>

<file path=xl/sharedStrings.xml><?xml version="1.0" encoding="utf-8"?>
<sst xmlns="http://schemas.openxmlformats.org/spreadsheetml/2006/main" count="192" uniqueCount="151">
  <si>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</si>
  <si>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</si>
  <si>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</si>
  <si>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</si>
  <si>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</si>
  <si>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</si>
  <si>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</si>
  <si>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</si>
  <si>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</si>
  <si>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</si>
  <si>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</si>
  <si>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</si>
  <si>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</si>
  <si>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</si>
  <si>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</si>
  <si>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</si>
  <si>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</si>
  <si>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</si>
  <si>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</si>
  <si>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</si>
  <si>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</si>
  <si>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</si>
  <si>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</si>
  <si>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</si>
  <si>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</si>
  <si>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</si>
  <si>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</si>
  <si>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</si>
  <si>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</si>
  <si>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</si>
  <si>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</si>
  <si>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</si>
  <si>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</si>
  <si>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</si>
  <si>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</si>
  <si>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</si>
  <si>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</si>
  <si>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</si>
  <si>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</si>
  <si>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</si>
  <si>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</si>
  <si>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</si>
  <si>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</si>
  <si>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</si>
  <si>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</si>
  <si>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</si>
  <si>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</si>
  <si>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</si>
  <si>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</si>
  <si>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</si>
  <si>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</si>
  <si>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</si>
  <si>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</si>
  <si>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</si>
  <si>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</si>
  <si>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</si>
  <si>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</si>
  <si>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</si>
  <si>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Changes in equity for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</si>
  <si>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</si>
  <si>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</si>
  <si>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</si>
  <si>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</si>
  <si>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</si>
  <si>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</si>
  <si>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</si>
  <si>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</si>
  <si>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</si>
  <si>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</si>
  <si>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</si>
  <si>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</si>
  <si>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</si>
  <si>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</si>
  <si>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</si>
  <si>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</si>
  <si>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</si>
  <si>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</si>
  <si>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</si>
  <si>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</si>
  <si>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</si>
  <si>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</si>
  <si>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</si>
  <si>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</si>
  <si>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</si>
  <si>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</si>
  <si>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</si>
  <si>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</si>
  <si>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</si>
  <si>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</si>
  <si>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</si>
  <si>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Предоставени дългосрочни заеми на свързани предприятия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</si>
  <si>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</si>
  <si>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</si>
  <si>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</si>
  <si>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</si>
  <si>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</si>
  <si>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</si>
  <si>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</si>
  <si>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</si>
  <si>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</si>
  <si>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</si>
  <si>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</si>
  <si>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</si>
  <si>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</si>
  <si>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</si>
  <si>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</si>
  <si>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r>
      <t xml:space="preserve">КОНСОЛИДИРАН ОТЧЕТ ЗА ВСЕОБХВАТНИЯ </t>
    </r>
    <r>
      <rPr>
        <b/>
        <sz val="11"/>
        <rFont val="Times New Roman"/>
        <family val="1"/>
      </rPr>
      <t>ДОХОД</t>
    </r>
  </si>
  <si>
    <t xml:space="preserve">Неразпределена печалба(загуба) </t>
  </si>
  <si>
    <t>Задължения по облигационни заеми</t>
  </si>
  <si>
    <t>Данъчни вземания</t>
  </si>
  <si>
    <t xml:space="preserve">Изпълнителен директор: 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</si>
  <si>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</si>
  <si>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</si>
  <si>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</si>
  <si>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</si>
  <si>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(Димитър Иванчов)</t>
  </si>
  <si>
    <t xml:space="preserve">                                                         (Марияна Пътова)</t>
  </si>
  <si>
    <t xml:space="preserve">                       (Димитър Иванчов)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</si>
  <si>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</si>
  <si>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</si>
  <si>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</si>
  <si>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  (Димитър Иванчов)</t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</si>
  <si>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</si>
  <si>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</si>
  <si>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Постъпления от получени заеми от трети лица</t>
  </si>
  <si>
    <t>Плащания за други парични потоци от финансова дейност</t>
  </si>
  <si>
    <t>(Димитър Иванчов)</t>
  </si>
  <si>
    <t>Изпълнителен директор:</t>
  </si>
  <si>
    <t>(Марияна Пътова)</t>
  </si>
  <si>
    <t>Изплащане на краткосрочни заеми на трети лица</t>
  </si>
  <si>
    <t>Постъпления от продажба на имоти,машини и оборудване</t>
  </si>
  <si>
    <t>Салдо към 31 декември 2010 година</t>
  </si>
  <si>
    <t>Промени в собствения капитал за 2011 година</t>
  </si>
  <si>
    <t>Изплащане на облигационни заеми</t>
  </si>
  <si>
    <t>Получени лихви по предоставени заеми</t>
  </si>
  <si>
    <t>Други постъпления/плащания от инвестиционна дейност</t>
  </si>
  <si>
    <t>Салдо към 31.12. 2011 година</t>
  </si>
  <si>
    <t xml:space="preserve"> </t>
  </si>
  <si>
    <t xml:space="preserve">към 31.03.2012 година </t>
  </si>
  <si>
    <t>31.03.2012            BGN'000</t>
  </si>
  <si>
    <t>31 .12.2011              BGN'000</t>
  </si>
  <si>
    <t>Дата:17.05.2012</t>
  </si>
  <si>
    <t>за периода, завършващ на 31.03.2012 година</t>
  </si>
  <si>
    <t>31.03.2012  BGN'000</t>
  </si>
  <si>
    <t>31.03.2011  BGN'000</t>
  </si>
  <si>
    <t>Дата: 17.05.2012</t>
  </si>
  <si>
    <t>Парични средства и парични еквиваленти на 31 март</t>
  </si>
  <si>
    <t>към 31.03 2011 година</t>
  </si>
  <si>
    <t>Промени в собствения капитал за 2012 година</t>
  </si>
  <si>
    <t>Салдо към 31.03. 2012 година</t>
  </si>
  <si>
    <t xml:space="preserve">Загуба/печалба, отнасяща се към: 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</si>
</sst>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лв&quot;#,##0_);\(&quot;лв&quot;#,##0\)"/>
    <numFmt numFmtId="187" formatCode="&quot;лв&quot;#,##0_);[Red]\(&quot;лв&quot;#,##0\)"/>
    <numFmt numFmtId="188" formatCode="&quot;лв&quot;#,##0.00_);\(&quot;лв&quot;#,##0.00\)"/>
    <numFmt numFmtId="189" formatCode="&quot;лв&quot;#,##0.00_);[Red]\(&quot;лв&quot;#,##0.00\)"/>
    <numFmt numFmtId="190" formatCode="_(&quot;лв&quot;* #,##0_);_(&quot;лв&quot;* \(#,##0\);_(&quot;лв&quot;* &quot;-&quot;_);_(@_)"/>
    <numFmt numFmtId="191" formatCode="_(&quot;лв&quot;* #,##0.00_);_(&quot;лв&quot;* \(#,##0.00\);_(&quot;лв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0.0"/>
    <numFmt numFmtId="196" formatCode="_(* #,##0.00_);_(* \(#,##0.00\);_(* &quot;-&quot;_);_(@_)"/>
    <numFmt numFmtId="197" formatCode="_(* #,##0.000_);_(* \(#,##0.000\);_(* &quot;-&quot;???_);_(@_)"/>
    <numFmt numFmtId="198" formatCode="_(* #,##0.0_);_(* \(#,##0.0\);_(* &quot;-&quot;??_);_(@_)"/>
    <numFmt numFmtId="199" formatCode="#,##0;\(#,##0\)"/>
    <numFmt numFmtId="200" formatCode="0.000"/>
    <numFmt numFmtId="201" formatCode="#,##0.0"/>
    <numFmt numFmtId="202" formatCode="#,##0.000"/>
    <numFmt numFmtId="203" formatCode="#,##0\ &quot;$&quot;;\-#,##0\ &quot;$&quot;"/>
    <numFmt numFmtId="204" formatCode="#,##0\ &quot;$&quot;;[Red]\-#,##0\ &quot;$&quot;"/>
    <numFmt numFmtId="205" formatCode="#,##0.00\ &quot;$&quot;;\-#,##0.00\ &quot;$&quot;"/>
    <numFmt numFmtId="206" formatCode="#,##0.00\ &quot;$&quot;;[Red]\-#,##0.00\ &quot;$&quot;"/>
    <numFmt numFmtId="207" formatCode="_-* #,##0\ &quot;$&quot;_-;\-* #,##0\ &quot;$&quot;_-;_-* &quot;-&quot;\ &quot;$&quot;_-;_-@_-"/>
    <numFmt numFmtId="208" formatCode="_-* #,##0\ _$_-;\-* #,##0\ _$_-;_-* &quot;-&quot;\ _$_-;_-@_-"/>
    <numFmt numFmtId="209" formatCode="_-* #,##0.00\ &quot;$&quot;_-;\-* #,##0.00\ &quot;$&quot;_-;_-* &quot;-&quot;??\ &quot;$&quot;_-;_-@_-"/>
    <numFmt numFmtId="210" formatCode="_-* #,##0.00\ _$_-;\-* #,##0.00\ _$_-;_-* &quot;-&quot;??\ _$_-;_-@_-"/>
    <numFmt numFmtId="211" formatCode="0.0000"/>
    <numFmt numFmtId="212" formatCode="_(* #,##0.00000_);_(* \(#,##0.00000\);_(* &quot;-&quot;?????_);_(@_)"/>
    <numFmt numFmtId="213" formatCode="[$-402]dd\ mmmm\ yyyy\ &quot;г.&quot;"/>
    <numFmt numFmtId="214" formatCode="[$-402]dd\ mmmm\ yyyy\ &quot;г.&quot;;@"/>
    <numFmt numFmtId="215" formatCode="dd/mm/yyyy\ &quot;г.&quot;;@"/>
    <numFmt numFmtId="216" formatCode="[$-F800]dddd\,\ mmmm\ dd\,\ yyyy"/>
  </numFmts>
  <fonts count="38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0" borderId="0" xfId="65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0" fillId="0" borderId="0" xfId="60" applyFont="1" applyFill="1" applyBorder="1" applyAlignment="1">
      <alignment horizontal="left"/>
      <protection/>
    </xf>
    <xf numFmtId="0" fontId="8" fillId="0" borderId="0" xfId="60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horizontal="left"/>
      <protection/>
    </xf>
    <xf numFmtId="179" fontId="4" fillId="0" borderId="10" xfId="42" applyFont="1" applyFill="1" applyBorder="1" applyAlignment="1">
      <alignment horizontal="left"/>
    </xf>
    <xf numFmtId="179" fontId="4" fillId="0" borderId="0" xfId="4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93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93" fontId="4" fillId="0" borderId="0" xfId="4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193" fontId="7" fillId="0" borderId="0" xfId="42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center"/>
    </xf>
    <xf numFmtId="177" fontId="7" fillId="0" borderId="0" xfId="42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center"/>
    </xf>
    <xf numFmtId="177" fontId="4" fillId="0" borderId="0" xfId="42" applyNumberFormat="1" applyFont="1" applyFill="1" applyBorder="1" applyAlignment="1">
      <alignment/>
    </xf>
    <xf numFmtId="0" fontId="13" fillId="0" borderId="0" xfId="65" applyFont="1" applyFill="1" applyAlignment="1">
      <alignment horizontal="center" vertical="center"/>
      <protection/>
    </xf>
    <xf numFmtId="177" fontId="7" fillId="23" borderId="11" xfId="0" applyNumberFormat="1" applyFont="1" applyFill="1" applyBorder="1" applyAlignment="1">
      <alignment horizontal="right"/>
    </xf>
    <xf numFmtId="177" fontId="7" fillId="23" borderId="12" xfId="0" applyNumberFormat="1" applyFont="1" applyFill="1" applyBorder="1" applyAlignment="1">
      <alignment horizontal="right"/>
    </xf>
    <xf numFmtId="0" fontId="14" fillId="0" borderId="10" xfId="59" applyFont="1" applyFill="1" applyBorder="1" applyAlignment="1">
      <alignment horizontal="left" vertical="center" wrapText="1"/>
      <protection/>
    </xf>
    <xf numFmtId="0" fontId="14" fillId="0" borderId="10" xfId="59" applyFont="1" applyFill="1" applyBorder="1" applyAlignment="1">
      <alignment horizontal="left" vertical="center"/>
      <protection/>
    </xf>
    <xf numFmtId="0" fontId="15" fillId="0" borderId="0" xfId="59" applyFont="1" applyFill="1">
      <alignment/>
      <protection/>
    </xf>
    <xf numFmtId="0" fontId="16" fillId="0" borderId="0" xfId="59" applyFont="1" applyFill="1" applyAlignment="1">
      <alignment horizontal="left"/>
      <protection/>
    </xf>
    <xf numFmtId="0" fontId="14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horizontal="left" vertical="center"/>
      <protection/>
    </xf>
    <xf numFmtId="0" fontId="14" fillId="0" borderId="0" xfId="59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13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7" fillId="0" borderId="0" xfId="59" applyFont="1" applyFill="1" applyBorder="1" applyAlignment="1">
      <alignment horizontal="center" wrapText="1"/>
      <protection/>
    </xf>
    <xf numFmtId="0" fontId="7" fillId="0" borderId="0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center" wrapText="1"/>
      <protection/>
    </xf>
    <xf numFmtId="177" fontId="4" fillId="0" borderId="0" xfId="59" applyNumberFormat="1" applyFont="1" applyFill="1" applyBorder="1" applyAlignment="1">
      <alignment horizontal="right"/>
      <protection/>
    </xf>
    <xf numFmtId="177" fontId="4" fillId="0" borderId="0" xfId="59" applyNumberFormat="1" applyFont="1" applyFill="1" applyBorder="1" applyAlignment="1">
      <alignment horizontal="center" wrapText="1"/>
      <protection/>
    </xf>
    <xf numFmtId="3" fontId="4" fillId="0" borderId="0" xfId="59" applyNumberFormat="1" applyFont="1" applyFill="1">
      <alignment/>
      <protection/>
    </xf>
    <xf numFmtId="0" fontId="4" fillId="0" borderId="0" xfId="60" applyFont="1" applyFill="1" applyAlignment="1">
      <alignment vertical="center"/>
      <protection/>
    </xf>
    <xf numFmtId="0" fontId="4" fillId="0" borderId="0" xfId="59" applyFont="1" applyFill="1" applyAlignment="1">
      <alignment wrapText="1"/>
      <protection/>
    </xf>
    <xf numFmtId="0" fontId="4" fillId="0" borderId="0" xfId="60" applyFont="1" applyFill="1" applyAlignment="1">
      <alignment vertical="center" wrapText="1"/>
      <protection/>
    </xf>
    <xf numFmtId="177" fontId="7" fillId="0" borderId="0" xfId="59" applyNumberFormat="1" applyFont="1" applyFill="1" applyBorder="1" applyAlignment="1">
      <alignment horizontal="center" wrapText="1"/>
      <protection/>
    </xf>
    <xf numFmtId="177" fontId="7" fillId="0" borderId="0" xfId="65" applyNumberFormat="1" applyFont="1" applyFill="1" applyBorder="1" applyAlignment="1">
      <alignment horizontal="right" vertical="center"/>
      <protection/>
    </xf>
    <xf numFmtId="0" fontId="4" fillId="0" borderId="0" xfId="59" applyFont="1" applyFill="1" applyBorder="1">
      <alignment/>
      <protection/>
    </xf>
    <xf numFmtId="177" fontId="4" fillId="0" borderId="0" xfId="59" applyNumberFormat="1" applyFont="1" applyFill="1" applyBorder="1" applyAlignment="1">
      <alignment horizontal="right" vertical="center"/>
      <protection/>
    </xf>
    <xf numFmtId="177" fontId="4" fillId="0" borderId="0" xfId="59" applyNumberFormat="1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left" vertical="center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177" fontId="7" fillId="0" borderId="0" xfId="65" applyNumberFormat="1" applyFont="1" applyFill="1" applyBorder="1" applyAlignment="1">
      <alignment vertical="center"/>
      <protection/>
    </xf>
    <xf numFmtId="0" fontId="4" fillId="0" borderId="0" xfId="60" applyFont="1" applyFill="1" applyAlignment="1">
      <alignment horizontal="left" vertical="center"/>
      <protection/>
    </xf>
    <xf numFmtId="177" fontId="4" fillId="0" borderId="0" xfId="59" applyNumberFormat="1" applyFont="1" applyFill="1">
      <alignment/>
      <protection/>
    </xf>
    <xf numFmtId="0" fontId="9" fillId="0" borderId="0" xfId="59" applyFont="1" applyFill="1" applyBorder="1" applyAlignment="1">
      <alignment horizontal="center" wrapText="1"/>
      <protection/>
    </xf>
    <xf numFmtId="177" fontId="9" fillId="0" borderId="0" xfId="59" applyNumberFormat="1" applyFont="1" applyFill="1" applyBorder="1" applyAlignment="1">
      <alignment horizontal="right"/>
      <protection/>
    </xf>
    <xf numFmtId="177" fontId="9" fillId="0" borderId="0" xfId="59" applyNumberFormat="1" applyFont="1" applyFill="1" applyBorder="1" applyAlignment="1">
      <alignment horizontal="center" wrapText="1"/>
      <protection/>
    </xf>
    <xf numFmtId="177" fontId="4" fillId="0" borderId="0" xfId="45" applyNumberFormat="1" applyFont="1" applyFill="1" applyBorder="1" applyAlignment="1">
      <alignment horizontal="right"/>
    </xf>
    <xf numFmtId="0" fontId="4" fillId="0" borderId="0" xfId="60" applyFont="1" applyFill="1" applyAlignment="1">
      <alignment horizontal="left" vertical="center" wrapText="1"/>
      <protection/>
    </xf>
    <xf numFmtId="0" fontId="14" fillId="0" borderId="0" xfId="59" applyFont="1" applyFill="1" applyBorder="1" applyAlignment="1">
      <alignment horizontal="center" wrapText="1"/>
      <protection/>
    </xf>
    <xf numFmtId="177" fontId="14" fillId="0" borderId="0" xfId="65" applyNumberFormat="1" applyFont="1" applyFill="1" applyBorder="1" applyAlignment="1">
      <alignment vertical="center"/>
      <protection/>
    </xf>
    <xf numFmtId="177" fontId="14" fillId="0" borderId="0" xfId="59" applyNumberFormat="1" applyFont="1" applyFill="1" applyBorder="1" applyAlignment="1">
      <alignment horizontal="center" wrapText="1"/>
      <protection/>
    </xf>
    <xf numFmtId="0" fontId="18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horizontal="center" wrapText="1"/>
      <protection/>
    </xf>
    <xf numFmtId="179" fontId="17" fillId="0" borderId="0" xfId="45" applyFont="1" applyFill="1" applyBorder="1" applyAlignment="1">
      <alignment horizontal="right"/>
    </xf>
    <xf numFmtId="0" fontId="10" fillId="0" borderId="0" xfId="59" applyFont="1" applyFill="1" applyBorder="1" applyAlignment="1">
      <alignment horizontal="left" vertical="center" wrapText="1"/>
      <protection/>
    </xf>
    <xf numFmtId="0" fontId="12" fillId="0" borderId="0" xfId="59" applyFont="1" applyFill="1" applyBorder="1" applyAlignment="1">
      <alignment horizontal="center"/>
      <protection/>
    </xf>
    <xf numFmtId="0" fontId="4" fillId="0" borderId="0" xfId="59" applyFont="1" applyFill="1" applyBorder="1">
      <alignment/>
      <protection/>
    </xf>
    <xf numFmtId="0" fontId="10" fillId="0" borderId="0" xfId="59" applyFont="1" applyFill="1" applyBorder="1" applyAlignment="1">
      <alignment horizontal="right" vertical="center" wrapText="1"/>
      <protection/>
    </xf>
    <xf numFmtId="0" fontId="4" fillId="0" borderId="0" xfId="59" applyFont="1" applyFill="1" applyBorder="1" applyAlignment="1">
      <alignment horizontal="center"/>
      <protection/>
    </xf>
    <xf numFmtId="3" fontId="17" fillId="0" borderId="0" xfId="59" applyNumberFormat="1" applyFont="1" applyFill="1" applyBorder="1" applyAlignment="1">
      <alignment horizontal="right"/>
      <protection/>
    </xf>
    <xf numFmtId="179" fontId="7" fillId="24" borderId="10" xfId="42" applyFont="1" applyFill="1" applyBorder="1" applyAlignment="1">
      <alignment horizontal="left" vertical="center"/>
    </xf>
    <xf numFmtId="0" fontId="7" fillId="24" borderId="10" xfId="60" applyFont="1" applyFill="1" applyBorder="1" applyAlignment="1">
      <alignment horizontal="left" vertical="center"/>
      <protection/>
    </xf>
    <xf numFmtId="0" fontId="15" fillId="0" borderId="10" xfId="67" applyFont="1" applyFill="1" applyBorder="1" applyAlignment="1">
      <alignment horizontal="left" vertical="center"/>
      <protection/>
    </xf>
    <xf numFmtId="0" fontId="4" fillId="0" borderId="0" xfId="66" applyFont="1" applyFill="1" applyAlignment="1">
      <alignment vertical="center"/>
      <protection/>
    </xf>
    <xf numFmtId="0" fontId="13" fillId="0" borderId="0" xfId="59" applyFont="1" applyFill="1" applyBorder="1">
      <alignment/>
      <protection/>
    </xf>
    <xf numFmtId="0" fontId="4" fillId="0" borderId="0" xfId="66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left" vertical="center"/>
      <protection/>
    </xf>
    <xf numFmtId="0" fontId="15" fillId="0" borderId="0" xfId="67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13" fillId="0" borderId="0" xfId="59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6" applyFont="1" applyFill="1" applyBorder="1" applyAlignment="1" quotePrefix="1">
      <alignment horizontal="left" vertical="center"/>
      <protection/>
    </xf>
    <xf numFmtId="15" fontId="13" fillId="0" borderId="0" xfId="60" applyNumberFormat="1" applyFont="1" applyFill="1" applyBorder="1" applyAlignment="1">
      <alignment horizontal="center" vertical="center" wrapText="1"/>
      <protection/>
    </xf>
    <xf numFmtId="0" fontId="4" fillId="0" borderId="0" xfId="61" applyFont="1" applyFill="1">
      <alignment/>
      <protection/>
    </xf>
    <xf numFmtId="177" fontId="19" fillId="0" borderId="0" xfId="67" applyNumberFormat="1" applyFont="1" applyFill="1" applyBorder="1" applyAlignment="1">
      <alignment horizontal="right" vertical="center" wrapText="1"/>
      <protection/>
    </xf>
    <xf numFmtId="15" fontId="13" fillId="0" borderId="0" xfId="60" applyNumberFormat="1" applyFont="1" applyFill="1" applyBorder="1" applyAlignment="1">
      <alignment horizontal="center" vertical="center" wrapText="1"/>
      <protection/>
    </xf>
    <xf numFmtId="15" fontId="7" fillId="0" borderId="0" xfId="60" applyNumberFormat="1" applyFont="1" applyFill="1" applyBorder="1" applyAlignment="1">
      <alignment horizontal="center" vertical="center" wrapText="1"/>
      <protection/>
    </xf>
    <xf numFmtId="177" fontId="7" fillId="0" borderId="0" xfId="62" applyNumberFormat="1" applyFont="1" applyFill="1" applyBorder="1" applyAlignment="1">
      <alignment horizontal="right" vertical="center" wrapText="1"/>
      <protection/>
    </xf>
    <xf numFmtId="0" fontId="7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/>
      <protection/>
    </xf>
    <xf numFmtId="177" fontId="4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vertical="top" wrapText="1"/>
      <protection/>
    </xf>
    <xf numFmtId="177" fontId="4" fillId="0" borderId="0" xfId="64" applyNumberFormat="1" applyFont="1" applyFill="1" applyBorder="1" applyAlignment="1">
      <alignment horizontal="right"/>
      <protection/>
    </xf>
    <xf numFmtId="0" fontId="7" fillId="0" borderId="0" xfId="61" applyFont="1" applyFill="1">
      <alignment/>
      <protection/>
    </xf>
    <xf numFmtId="177" fontId="7" fillId="23" borderId="13" xfId="64" applyNumberFormat="1" applyFont="1" applyFill="1" applyBorder="1" applyAlignment="1">
      <alignment horizontal="right"/>
      <protection/>
    </xf>
    <xf numFmtId="0" fontId="7" fillId="0" borderId="0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vertical="top"/>
      <protection/>
    </xf>
    <xf numFmtId="177" fontId="7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 applyBorder="1" applyAlignment="1">
      <alignment horizontal="left" wrapText="1"/>
      <protection/>
    </xf>
    <xf numFmtId="177" fontId="7" fillId="23" borderId="10" xfId="64" applyNumberFormat="1" applyFont="1" applyFill="1" applyBorder="1" applyAlignment="1">
      <alignment horizontal="right"/>
      <protection/>
    </xf>
    <xf numFmtId="49" fontId="4" fillId="0" borderId="0" xfId="61" applyNumberFormat="1" applyFont="1" applyFill="1" applyBorder="1" applyAlignment="1">
      <alignment horizontal="right"/>
      <protection/>
    </xf>
    <xf numFmtId="177" fontId="7" fillId="23" borderId="12" xfId="64" applyNumberFormat="1" applyFont="1" applyFill="1" applyBorder="1" applyAlignment="1">
      <alignment horizontal="right"/>
      <protection/>
    </xf>
    <xf numFmtId="0" fontId="7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center"/>
      <protection/>
    </xf>
    <xf numFmtId="177" fontId="7" fillId="0" borderId="0" xfId="64" applyNumberFormat="1" applyFont="1" applyFill="1" applyBorder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177" fontId="4" fillId="0" borderId="0" xfId="61" applyNumberFormat="1" applyFont="1" applyFill="1" applyAlignment="1">
      <alignment horizontal="right"/>
      <protection/>
    </xf>
    <xf numFmtId="0" fontId="10" fillId="0" borderId="0" xfId="60" applyFont="1" applyFill="1" applyBorder="1" applyAlignment="1">
      <alignment horizontal="right" vertical="center"/>
      <protection/>
    </xf>
    <xf numFmtId="0" fontId="4" fillId="0" borderId="0" xfId="63" applyFont="1" applyFill="1" applyBorder="1">
      <alignment/>
      <protection/>
    </xf>
    <xf numFmtId="0" fontId="18" fillId="0" borderId="0" xfId="69" applyFont="1" applyFill="1">
      <alignment/>
      <protection/>
    </xf>
    <xf numFmtId="0" fontId="15" fillId="0" borderId="0" xfId="63" applyFont="1" applyFill="1">
      <alignment/>
      <protection/>
    </xf>
    <xf numFmtId="0" fontId="8" fillId="0" borderId="0" xfId="60" applyFont="1" applyFill="1" applyBorder="1" applyAlignment="1" quotePrefix="1">
      <alignment horizontal="right"/>
      <protection/>
    </xf>
    <xf numFmtId="0" fontId="8" fillId="0" borderId="0" xfId="64" applyFont="1" applyFill="1" applyBorder="1">
      <alignment/>
      <protection/>
    </xf>
    <xf numFmtId="0" fontId="8" fillId="0" borderId="0" xfId="60" applyFont="1" applyFill="1" applyBorder="1" applyAlignment="1">
      <alignment horizontal="right" vertical="center"/>
      <protection/>
    </xf>
    <xf numFmtId="0" fontId="8" fillId="0" borderId="0" xfId="60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193" fontId="7" fillId="0" borderId="10" xfId="45" applyNumberFormat="1" applyFont="1" applyFill="1" applyBorder="1" applyAlignment="1">
      <alignment horizontal="left" vertical="center"/>
    </xf>
    <xf numFmtId="193" fontId="7" fillId="0" borderId="10" xfId="45" applyNumberFormat="1" applyFont="1" applyFill="1" applyBorder="1" applyAlignment="1">
      <alignment horizontal="left" vertical="center"/>
    </xf>
    <xf numFmtId="193" fontId="4" fillId="0" borderId="0" xfId="45" applyNumberFormat="1" applyFont="1" applyFill="1" applyBorder="1" applyAlignment="1" applyProtection="1">
      <alignment vertical="top"/>
      <protection/>
    </xf>
    <xf numFmtId="193" fontId="4" fillId="0" borderId="0" xfId="45" applyNumberFormat="1" applyFont="1" applyFill="1" applyBorder="1" applyAlignment="1">
      <alignment horizontal="left" vertical="center"/>
    </xf>
    <xf numFmtId="193" fontId="7" fillId="0" borderId="0" xfId="45" applyNumberFormat="1" applyFont="1" applyFill="1" applyBorder="1" applyAlignment="1">
      <alignment horizontal="left" vertical="center"/>
    </xf>
    <xf numFmtId="0" fontId="13" fillId="0" borderId="0" xfId="62" applyNumberFormat="1" applyFont="1" applyFill="1" applyBorder="1" applyAlignment="1" applyProtection="1">
      <alignment/>
      <protection/>
    </xf>
    <xf numFmtId="193" fontId="13" fillId="0" borderId="0" xfId="45" applyNumberFormat="1" applyFont="1" applyFill="1" applyBorder="1" applyAlignment="1" applyProtection="1">
      <alignment horizontal="center" vertical="top" wrapText="1"/>
      <protection/>
    </xf>
    <xf numFmtId="193" fontId="13" fillId="0" borderId="0" xfId="45" applyNumberFormat="1" applyFont="1" applyFill="1" applyBorder="1" applyAlignment="1" applyProtection="1">
      <alignment horizontal="right" vertical="top" wrapText="1"/>
      <protection/>
    </xf>
    <xf numFmtId="193" fontId="13" fillId="0" borderId="0" xfId="45" applyNumberFormat="1" applyFont="1" applyFill="1" applyBorder="1" applyAlignment="1" applyProtection="1">
      <alignment vertical="top"/>
      <protection/>
    </xf>
    <xf numFmtId="0" fontId="13" fillId="0" borderId="0" xfId="59" applyFont="1" applyFill="1" applyBorder="1" applyAlignment="1">
      <alignment/>
      <protection/>
    </xf>
    <xf numFmtId="193" fontId="13" fillId="0" borderId="0" xfId="45" applyNumberFormat="1" applyFont="1" applyFill="1" applyBorder="1" applyAlignment="1">
      <alignment horizontal="center" vertical="top"/>
    </xf>
    <xf numFmtId="193" fontId="13" fillId="0" borderId="0" xfId="45" applyNumberFormat="1" applyFont="1" applyFill="1" applyBorder="1" applyAlignment="1">
      <alignment horizontal="right" vertical="top"/>
    </xf>
    <xf numFmtId="193" fontId="13" fillId="0" borderId="0" xfId="45" applyNumberFormat="1" applyFont="1" applyFill="1" applyBorder="1" applyAlignment="1" applyProtection="1">
      <alignment vertical="top"/>
      <protection locked="0"/>
    </xf>
    <xf numFmtId="0" fontId="11" fillId="0" borderId="0" xfId="59" applyFont="1" applyFill="1" applyBorder="1" applyAlignment="1">
      <alignment/>
      <protection/>
    </xf>
    <xf numFmtId="193" fontId="13" fillId="0" borderId="0" xfId="45" applyNumberFormat="1" applyFont="1" applyFill="1" applyBorder="1" applyAlignment="1">
      <alignment horizontal="right"/>
    </xf>
    <xf numFmtId="193" fontId="11" fillId="0" borderId="0" xfId="45" applyNumberFormat="1" applyFont="1" applyFill="1" applyBorder="1" applyAlignment="1" applyProtection="1">
      <alignment vertical="top"/>
      <protection locked="0"/>
    </xf>
    <xf numFmtId="193" fontId="7" fillId="0" borderId="0" xfId="45" applyNumberFormat="1" applyFont="1" applyFill="1" applyBorder="1" applyAlignment="1">
      <alignment horizontal="right"/>
    </xf>
    <xf numFmtId="193" fontId="8" fillId="0" borderId="0" xfId="45" applyNumberFormat="1" applyFont="1" applyFill="1" applyBorder="1" applyAlignment="1">
      <alignment horizontal="right"/>
    </xf>
    <xf numFmtId="0" fontId="7" fillId="0" borderId="0" xfId="62" applyNumberFormat="1" applyFont="1" applyFill="1" applyBorder="1" applyAlignment="1" applyProtection="1">
      <alignment vertical="center" wrapText="1"/>
      <protection/>
    </xf>
    <xf numFmtId="193" fontId="7" fillId="0" borderId="0" xfId="45" applyNumberFormat="1" applyFont="1" applyFill="1" applyBorder="1" applyAlignment="1" applyProtection="1">
      <alignment vertical="center"/>
      <protection/>
    </xf>
    <xf numFmtId="193" fontId="7" fillId="23" borderId="12" xfId="45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center" wrapText="1"/>
      <protection/>
    </xf>
    <xf numFmtId="193" fontId="7" fillId="23" borderId="10" xfId="45" applyNumberFormat="1" applyFont="1" applyFill="1" applyBorder="1" applyAlignment="1" applyProtection="1">
      <alignment vertical="center"/>
      <protection/>
    </xf>
    <xf numFmtId="0" fontId="7" fillId="0" borderId="12" xfId="62" applyNumberFormat="1" applyFont="1" applyFill="1" applyBorder="1" applyAlignment="1" applyProtection="1">
      <alignment vertical="center" wrapText="1"/>
      <protection/>
    </xf>
    <xf numFmtId="193" fontId="7" fillId="0" borderId="0" xfId="45" applyNumberFormat="1" applyFont="1" applyFill="1" applyBorder="1" applyAlignment="1" applyProtection="1">
      <alignment vertical="top"/>
      <protection/>
    </xf>
    <xf numFmtId="0" fontId="4" fillId="0" borderId="0" xfId="62" applyNumberFormat="1" applyFont="1" applyFill="1" applyBorder="1" applyAlignment="1" applyProtection="1">
      <alignment vertical="top"/>
      <protection/>
    </xf>
    <xf numFmtId="0" fontId="8" fillId="0" borderId="0" xfId="62" applyNumberFormat="1" applyFont="1" applyFill="1" applyBorder="1" applyAlignment="1" applyProtection="1" quotePrefix="1">
      <alignment horizontal="right" vertical="top"/>
      <protection/>
    </xf>
    <xf numFmtId="0" fontId="8" fillId="0" borderId="0" xfId="62" applyNumberFormat="1" applyFont="1" applyFill="1" applyBorder="1" applyAlignment="1" applyProtection="1">
      <alignment vertical="top"/>
      <protection/>
    </xf>
    <xf numFmtId="0" fontId="4" fillId="0" borderId="0" xfId="62" applyFont="1" applyFill="1" applyAlignment="1">
      <alignment horizontal="left"/>
      <protection/>
    </xf>
    <xf numFmtId="0" fontId="7" fillId="0" borderId="10" xfId="60" applyFont="1" applyFill="1" applyBorder="1" applyAlignment="1">
      <alignment horizontal="left" vertical="center"/>
      <protection/>
    </xf>
    <xf numFmtId="0" fontId="8" fillId="0" borderId="0" xfId="65" applyFont="1" applyFill="1" applyAlignment="1">
      <alignment vertical="center"/>
      <protection/>
    </xf>
    <xf numFmtId="0" fontId="10" fillId="0" borderId="0" xfId="0" applyFont="1" applyFill="1" applyAlignment="1">
      <alignment/>
    </xf>
    <xf numFmtId="0" fontId="10" fillId="0" borderId="0" xfId="59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/>
      <protection/>
    </xf>
    <xf numFmtId="177" fontId="7" fillId="22" borderId="13" xfId="59" applyNumberFormat="1" applyFont="1" applyFill="1" applyBorder="1" applyAlignment="1">
      <alignment horizontal="right"/>
      <protection/>
    </xf>
    <xf numFmtId="193" fontId="4" fillId="0" borderId="0" xfId="45" applyNumberFormat="1" applyFont="1" applyFill="1" applyBorder="1" applyAlignment="1">
      <alignment horizontal="left" vertical="center"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/>
      <protection/>
    </xf>
    <xf numFmtId="193" fontId="4" fillId="0" borderId="0" xfId="45" applyNumberFormat="1" applyFont="1" applyFill="1" applyBorder="1" applyAlignment="1" applyProtection="1">
      <alignment vertical="top"/>
      <protection locked="0"/>
    </xf>
    <xf numFmtId="193" fontId="4" fillId="0" borderId="0" xfId="45" applyNumberFormat="1" applyFont="1" applyFill="1" applyBorder="1" applyAlignment="1" applyProtection="1">
      <alignment vertical="center"/>
      <protection/>
    </xf>
    <xf numFmtId="0" fontId="4" fillId="0" borderId="0" xfId="62" applyNumberFormat="1" applyFont="1" applyFill="1" applyBorder="1" applyAlignment="1" applyProtection="1">
      <alignment vertical="center" wrapText="1"/>
      <protection/>
    </xf>
    <xf numFmtId="193" fontId="4" fillId="0" borderId="0" xfId="45" applyNumberFormat="1" applyFont="1" applyFill="1" applyBorder="1" applyAlignment="1" applyProtection="1">
      <alignment vertical="top"/>
      <protection/>
    </xf>
    <xf numFmtId="177" fontId="7" fillId="22" borderId="13" xfId="65" applyNumberFormat="1" applyFont="1" applyFill="1" applyBorder="1" applyAlignment="1">
      <alignment horizontal="right" vertical="center"/>
      <protection/>
    </xf>
    <xf numFmtId="177" fontId="7" fillId="22" borderId="14" xfId="65" applyNumberFormat="1" applyFont="1" applyFill="1" applyBorder="1" applyAlignment="1">
      <alignment horizontal="right" vertical="center"/>
      <protection/>
    </xf>
    <xf numFmtId="177" fontId="14" fillId="22" borderId="10" xfId="65" applyNumberFormat="1" applyFont="1" applyFill="1" applyBorder="1" applyAlignment="1">
      <alignment vertical="center"/>
      <protection/>
    </xf>
    <xf numFmtId="177" fontId="14" fillId="22" borderId="14" xfId="65" applyNumberFormat="1" applyFont="1" applyFill="1" applyBorder="1" applyAlignment="1">
      <alignment vertical="center"/>
      <protection/>
    </xf>
    <xf numFmtId="193" fontId="7" fillId="23" borderId="0" xfId="45" applyNumberFormat="1" applyFont="1" applyFill="1" applyBorder="1" applyAlignment="1" applyProtection="1">
      <alignment vertical="center"/>
      <protection/>
    </xf>
    <xf numFmtId="14" fontId="8" fillId="0" borderId="0" xfId="62" applyNumberFormat="1" applyFont="1" applyFill="1" applyBorder="1" applyAlignment="1" applyProtection="1">
      <alignment horizontal="left" vertical="center" wrapText="1"/>
      <protection/>
    </xf>
    <xf numFmtId="0" fontId="8" fillId="0" borderId="0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18" fillId="0" borderId="0" xfId="68" applyFont="1" applyFill="1" applyBorder="1" applyAlignment="1">
      <alignment horizontal="left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right" vertical="center"/>
      <protection/>
    </xf>
    <xf numFmtId="0" fontId="7" fillId="0" borderId="0" xfId="62" applyNumberFormat="1" applyFont="1" applyFill="1" applyBorder="1" applyAlignment="1" applyProtection="1">
      <alignment vertical="center" wrapText="1"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8" fillId="0" borderId="0" xfId="59" applyFont="1" applyFill="1" applyBorder="1" applyAlignment="1">
      <alignment horizontal="right" vertical="center" wrapText="1"/>
      <protection/>
    </xf>
    <xf numFmtId="0" fontId="8" fillId="0" borderId="0" xfId="60" applyFont="1" applyFill="1" applyBorder="1" applyAlignment="1">
      <alignment horizontal="left"/>
      <protection/>
    </xf>
    <xf numFmtId="215" fontId="13" fillId="0" borderId="0" xfId="67" applyNumberFormat="1" applyFont="1" applyFill="1" applyBorder="1" applyAlignment="1">
      <alignment horizontal="right" vertical="center" wrapText="1"/>
      <protection/>
    </xf>
    <xf numFmtId="0" fontId="7" fillId="0" borderId="10" xfId="62" applyNumberFormat="1" applyFont="1" applyFill="1" applyBorder="1" applyAlignment="1" applyProtection="1">
      <alignment vertical="center" wrapText="1"/>
      <protection/>
    </xf>
    <xf numFmtId="193" fontId="7" fillId="0" borderId="10" xfId="45" applyNumberFormat="1" applyFont="1" applyFill="1" applyBorder="1" applyAlignment="1" applyProtection="1">
      <alignment vertical="center"/>
      <protection/>
    </xf>
    <xf numFmtId="193" fontId="4" fillId="0" borderId="10" xfId="45" applyNumberFormat="1" applyFont="1" applyFill="1" applyBorder="1" applyAlignment="1" applyProtection="1">
      <alignment vertical="center"/>
      <protection/>
    </xf>
    <xf numFmtId="177" fontId="13" fillId="0" borderId="0" xfId="59" applyNumberFormat="1" applyFont="1" applyFill="1" applyBorder="1" applyAlignment="1">
      <alignment horizontal="right" vertical="center" wrapText="1"/>
      <protection/>
    </xf>
    <xf numFmtId="177" fontId="12" fillId="0" borderId="0" xfId="59" applyNumberFormat="1" applyFont="1" applyFill="1" applyBorder="1" applyAlignment="1">
      <alignment horizontal="right" vertical="center" wrapText="1"/>
      <protection/>
    </xf>
    <xf numFmtId="193" fontId="13" fillId="0" borderId="0" xfId="42" applyNumberFormat="1" applyFont="1" applyFill="1" applyBorder="1" applyAlignment="1">
      <alignment horizontal="right" vertical="center" wrapText="1"/>
    </xf>
    <xf numFmtId="193" fontId="12" fillId="0" borderId="0" xfId="42" applyNumberFormat="1" applyFont="1" applyFill="1" applyBorder="1" applyAlignment="1">
      <alignment horizontal="right" vertical="center" wrapText="1"/>
    </xf>
    <xf numFmtId="216" fontId="13" fillId="0" borderId="0" xfId="42" applyNumberFormat="1" applyFont="1" applyFill="1" applyBorder="1" applyAlignment="1">
      <alignment horizontal="right" vertical="center" wrapText="1"/>
    </xf>
    <xf numFmtId="216" fontId="0" fillId="0" borderId="0" xfId="0" applyNumberFormat="1" applyAlignment="1">
      <alignment/>
    </xf>
    <xf numFmtId="193" fontId="13" fillId="0" borderId="0" xfId="45" applyNumberFormat="1" applyFont="1" applyFill="1" applyBorder="1" applyAlignment="1" applyProtection="1">
      <alignment horizontal="right" vertical="top" wrapText="1"/>
      <protection/>
    </xf>
    <xf numFmtId="193" fontId="13" fillId="0" borderId="0" xfId="45" applyNumberFormat="1" applyFont="1" applyFill="1" applyBorder="1" applyAlignment="1">
      <alignment horizontal="right" vertical="top"/>
    </xf>
    <xf numFmtId="193" fontId="13" fillId="0" borderId="0" xfId="44" applyNumberFormat="1" applyFont="1" applyFill="1" applyBorder="1" applyAlignment="1" applyProtection="1">
      <alignment horizontal="right" vertical="top" wrapText="1"/>
      <protection/>
    </xf>
    <xf numFmtId="193" fontId="13" fillId="0" borderId="0" xfId="44" applyNumberFormat="1" applyFont="1" applyFill="1" applyBorder="1" applyAlignment="1">
      <alignment horizontal="right" vertical="top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rmal_Vatreshno_Gr_Spravki_2004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avlin\LOCALS~1\Temp\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avlin\LOCALS~1\Temp\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8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54.28125" style="38" customWidth="1"/>
    <col min="2" max="2" width="1.421875" style="38" customWidth="1"/>
    <col min="3" max="3" width="13.7109375" style="38" customWidth="1"/>
    <col min="4" max="4" width="1.1484375" style="38" customWidth="1"/>
    <col min="5" max="5" width="15.57421875" style="38" customWidth="1"/>
    <col min="6" max="6" width="1.1484375" style="38" customWidth="1"/>
    <col min="7" max="7" width="16.8515625" style="38" customWidth="1"/>
    <col min="8" max="8" width="10.7109375" style="38" customWidth="1"/>
    <col min="9" max="9" width="11.421875" style="38" customWidth="1"/>
    <col min="10" max="16384" width="9.140625" style="38" customWidth="1"/>
  </cols>
  <sheetData>
    <row r="1" spans="1:9" ht="14.25">
      <c r="A1" s="88" t="s">
        <v>104</v>
      </c>
      <c r="B1" s="36"/>
      <c r="C1" s="36"/>
      <c r="D1" s="36"/>
      <c r="E1" s="37"/>
      <c r="G1" s="39"/>
      <c r="H1" s="39"/>
      <c r="I1" s="39"/>
    </row>
    <row r="2" spans="1:9" ht="14.25">
      <c r="A2" s="40" t="s">
        <v>105</v>
      </c>
      <c r="B2" s="42"/>
      <c r="C2" s="42"/>
      <c r="D2" s="42"/>
      <c r="E2" s="40"/>
      <c r="H2" s="41"/>
      <c r="I2" s="41"/>
    </row>
    <row r="3" spans="1:5" ht="15">
      <c r="A3" s="40" t="s">
        <v>138</v>
      </c>
      <c r="B3" s="43"/>
      <c r="C3" s="43"/>
      <c r="D3" s="43"/>
      <c r="E3" s="44"/>
    </row>
    <row r="4" spans="1:5" ht="29.25" customHeight="1">
      <c r="A4" s="45"/>
      <c r="B4" s="46"/>
      <c r="C4" s="197" t="s">
        <v>139</v>
      </c>
      <c r="D4" s="47"/>
      <c r="E4" s="197" t="s">
        <v>140</v>
      </c>
    </row>
    <row r="5" spans="2:5" ht="14.25" customHeight="1">
      <c r="B5" s="46"/>
      <c r="C5" s="198"/>
      <c r="D5" s="47"/>
      <c r="E5" s="198"/>
    </row>
    <row r="6" spans="1:5" s="50" customFormat="1" ht="15">
      <c r="A6" s="48" t="s">
        <v>7</v>
      </c>
      <c r="B6" s="49"/>
      <c r="C6" s="49"/>
      <c r="D6" s="49"/>
      <c r="E6" s="49"/>
    </row>
    <row r="7" spans="1:5" s="50" customFormat="1" ht="15">
      <c r="A7" s="48" t="s">
        <v>8</v>
      </c>
      <c r="B7" s="51"/>
      <c r="C7" s="51"/>
      <c r="D7" s="51"/>
      <c r="E7" s="52"/>
    </row>
    <row r="8" spans="1:5" s="50" customFormat="1" ht="15">
      <c r="A8" s="53" t="s">
        <v>9</v>
      </c>
      <c r="B8" s="54"/>
      <c r="C8" s="55">
        <v>3266</v>
      </c>
      <c r="D8" s="56"/>
      <c r="E8" s="55">
        <v>3389</v>
      </c>
    </row>
    <row r="9" spans="1:5" s="50" customFormat="1" ht="15">
      <c r="A9" s="53" t="s">
        <v>91</v>
      </c>
      <c r="B9" s="54"/>
      <c r="C9" s="55">
        <v>2103</v>
      </c>
      <c r="D9" s="56"/>
      <c r="E9" s="55">
        <v>2103</v>
      </c>
    </row>
    <row r="10" spans="1:5" s="50" customFormat="1" ht="15">
      <c r="A10" s="58" t="s">
        <v>10</v>
      </c>
      <c r="B10" s="54"/>
      <c r="C10" s="55">
        <v>361</v>
      </c>
      <c r="D10" s="56"/>
      <c r="E10" s="55">
        <v>381</v>
      </c>
    </row>
    <row r="11" spans="1:5" s="50" customFormat="1" ht="12.75" customHeight="1">
      <c r="A11" s="60" t="s">
        <v>90</v>
      </c>
      <c r="B11" s="54"/>
      <c r="C11" s="55">
        <v>0</v>
      </c>
      <c r="D11" s="56"/>
      <c r="E11" s="55">
        <v>0</v>
      </c>
    </row>
    <row r="12" spans="1:5" s="50" customFormat="1" ht="15">
      <c r="A12" s="60" t="s">
        <v>71</v>
      </c>
      <c r="B12" s="54"/>
      <c r="C12" s="55">
        <v>291</v>
      </c>
      <c r="D12" s="56"/>
      <c r="E12" s="55">
        <v>291</v>
      </c>
    </row>
    <row r="13" spans="1:5" s="50" customFormat="1" ht="14.25" customHeight="1">
      <c r="A13" s="48"/>
      <c r="B13" s="51"/>
      <c r="C13" s="178">
        <f>SUM(C8:C12)</f>
        <v>6021</v>
      </c>
      <c r="D13" s="61"/>
      <c r="E13" s="178">
        <f>SUM(E8:E12)</f>
        <v>6164</v>
      </c>
    </row>
    <row r="14" spans="1:5" s="50" customFormat="1" ht="14.25" customHeight="1">
      <c r="A14" s="48"/>
      <c r="B14" s="51"/>
      <c r="C14" s="62"/>
      <c r="D14" s="61"/>
      <c r="E14" s="62"/>
    </row>
    <row r="15" spans="1:5" s="50" customFormat="1" ht="15">
      <c r="A15" s="48" t="s">
        <v>11</v>
      </c>
      <c r="B15" s="51"/>
      <c r="C15" s="55"/>
      <c r="D15" s="61"/>
      <c r="E15" s="55"/>
    </row>
    <row r="16" spans="1:5" s="50" customFormat="1" ht="15">
      <c r="A16" s="53" t="s">
        <v>12</v>
      </c>
      <c r="B16" s="54"/>
      <c r="C16" s="55">
        <v>2936</v>
      </c>
      <c r="D16" s="56"/>
      <c r="E16" s="55">
        <v>3188</v>
      </c>
    </row>
    <row r="17" spans="1:7" s="50" customFormat="1" ht="15">
      <c r="A17" s="53" t="s">
        <v>13</v>
      </c>
      <c r="B17" s="54"/>
      <c r="C17" s="55">
        <v>1976</v>
      </c>
      <c r="D17" s="56"/>
      <c r="E17" s="55">
        <v>1974</v>
      </c>
      <c r="F17" s="57"/>
      <c r="G17" s="57"/>
    </row>
    <row r="18" spans="1:7" s="50" customFormat="1" ht="15">
      <c r="A18" s="53" t="s">
        <v>14</v>
      </c>
      <c r="B18" s="54"/>
      <c r="C18" s="55">
        <v>3158</v>
      </c>
      <c r="D18" s="56"/>
      <c r="E18" s="55">
        <v>2982</v>
      </c>
      <c r="G18" s="59"/>
    </row>
    <row r="19" spans="1:7" s="50" customFormat="1" ht="15">
      <c r="A19" s="53" t="s">
        <v>109</v>
      </c>
      <c r="B19" s="54"/>
      <c r="C19" s="55">
        <v>51</v>
      </c>
      <c r="D19" s="56"/>
      <c r="E19" s="55">
        <v>155</v>
      </c>
      <c r="G19" s="59"/>
    </row>
    <row r="20" spans="1:5" s="50" customFormat="1" ht="15">
      <c r="A20" s="63" t="s">
        <v>15</v>
      </c>
      <c r="B20" s="54"/>
      <c r="C20" s="55">
        <v>118</v>
      </c>
      <c r="D20" s="56"/>
      <c r="E20" s="55">
        <v>98</v>
      </c>
    </row>
    <row r="21" spans="1:5" s="50" customFormat="1" ht="15">
      <c r="A21" s="53" t="s">
        <v>16</v>
      </c>
      <c r="B21" s="54"/>
      <c r="C21" s="55">
        <v>353</v>
      </c>
      <c r="D21" s="56"/>
      <c r="E21" s="55">
        <v>337</v>
      </c>
    </row>
    <row r="22" spans="1:5" s="50" customFormat="1" ht="15">
      <c r="A22" s="48"/>
      <c r="B22" s="51"/>
      <c r="C22" s="178">
        <f>SUM(C16:C21)</f>
        <v>8592</v>
      </c>
      <c r="D22" s="61"/>
      <c r="E22" s="178">
        <f>SUM(E16:E21)</f>
        <v>8734</v>
      </c>
    </row>
    <row r="23" spans="1:5" s="50" customFormat="1" ht="15">
      <c r="A23" s="48"/>
      <c r="B23" s="51"/>
      <c r="C23" s="62"/>
      <c r="D23" s="61"/>
      <c r="E23" s="62"/>
    </row>
    <row r="24" spans="1:5" s="50" customFormat="1" ht="15.75" thickBot="1">
      <c r="A24" s="48" t="s">
        <v>17</v>
      </c>
      <c r="B24" s="51"/>
      <c r="C24" s="179">
        <f>SUM(C13+C22)</f>
        <v>14613</v>
      </c>
      <c r="D24" s="61"/>
      <c r="E24" s="179">
        <f>SUM(E13+E22)</f>
        <v>14898</v>
      </c>
    </row>
    <row r="25" spans="1:5" s="50" customFormat="1" ht="15.75" thickTop="1">
      <c r="A25" s="53"/>
      <c r="B25" s="54"/>
      <c r="C25" s="55"/>
      <c r="D25" s="56"/>
      <c r="E25" s="55"/>
    </row>
    <row r="26" spans="1:5" s="50" customFormat="1" ht="15">
      <c r="A26" s="48" t="s">
        <v>18</v>
      </c>
      <c r="B26" s="49"/>
      <c r="C26" s="64"/>
      <c r="D26" s="65"/>
      <c r="E26" s="64"/>
    </row>
    <row r="27" spans="1:5" s="50" customFormat="1" ht="15">
      <c r="A27" s="48" t="s">
        <v>19</v>
      </c>
      <c r="B27" s="49"/>
      <c r="C27" s="64"/>
      <c r="D27" s="65"/>
      <c r="E27" s="64"/>
    </row>
    <row r="28" spans="1:5" s="50" customFormat="1" ht="28.5">
      <c r="A28" s="66" t="s">
        <v>92</v>
      </c>
      <c r="B28" s="67"/>
      <c r="C28" s="64"/>
      <c r="D28" s="65"/>
      <c r="E28" s="64"/>
    </row>
    <row r="29" spans="1:5" s="50" customFormat="1" ht="15">
      <c r="A29" s="53" t="s">
        <v>99</v>
      </c>
      <c r="B29" s="54"/>
      <c r="C29" s="55">
        <v>2404</v>
      </c>
      <c r="D29" s="56"/>
      <c r="E29" s="55">
        <v>2404</v>
      </c>
    </row>
    <row r="30" spans="1:5" s="50" customFormat="1" ht="15">
      <c r="A30" s="53" t="s">
        <v>107</v>
      </c>
      <c r="B30" s="54"/>
      <c r="C30" s="55">
        <v>-6827</v>
      </c>
      <c r="D30" s="56"/>
      <c r="E30" s="55">
        <v>-6849</v>
      </c>
    </row>
    <row r="31" spans="1:5" s="50" customFormat="1" ht="17.25" customHeight="1">
      <c r="A31" s="53" t="s">
        <v>20</v>
      </c>
      <c r="B31" s="54"/>
      <c r="C31" s="55">
        <v>1076</v>
      </c>
      <c r="D31" s="56"/>
      <c r="E31" s="55">
        <v>1076</v>
      </c>
    </row>
    <row r="32" spans="1:5" s="50" customFormat="1" ht="17.25" customHeight="1">
      <c r="A32" s="53"/>
      <c r="B32" s="54"/>
      <c r="C32" s="170">
        <f>SUM(C29:C31)</f>
        <v>-3347</v>
      </c>
      <c r="D32" s="56"/>
      <c r="E32" s="170">
        <f>SUM(E29:E31)</f>
        <v>-3369</v>
      </c>
    </row>
    <row r="33" spans="1:5" s="50" customFormat="1" ht="15">
      <c r="A33" s="53" t="s">
        <v>86</v>
      </c>
      <c r="B33" s="54"/>
      <c r="C33" s="55">
        <v>1209</v>
      </c>
      <c r="D33" s="56"/>
      <c r="E33" s="55">
        <v>1186</v>
      </c>
    </row>
    <row r="34" spans="1:5" s="50" customFormat="1" ht="15">
      <c r="A34" s="48" t="s">
        <v>53</v>
      </c>
      <c r="B34" s="51"/>
      <c r="C34" s="178">
        <f>SUM(C32:C33)</f>
        <v>-2138</v>
      </c>
      <c r="D34" s="61"/>
      <c r="E34" s="178">
        <f>SUM(E32:E33)</f>
        <v>-2183</v>
      </c>
    </row>
    <row r="35" spans="1:5" s="50" customFormat="1" ht="15">
      <c r="A35" s="48"/>
      <c r="B35" s="51"/>
      <c r="C35" s="68"/>
      <c r="D35" s="56"/>
      <c r="E35" s="68"/>
    </row>
    <row r="36" spans="1:5" s="50" customFormat="1" ht="15">
      <c r="A36" s="48" t="s">
        <v>21</v>
      </c>
      <c r="B36" s="51"/>
      <c r="C36" s="55"/>
      <c r="D36" s="61"/>
      <c r="E36" s="55"/>
    </row>
    <row r="37" spans="1:5" s="50" customFormat="1" ht="15">
      <c r="A37" s="48" t="s">
        <v>22</v>
      </c>
      <c r="B37" s="54"/>
      <c r="C37" s="55"/>
      <c r="D37" s="56"/>
      <c r="E37" s="55"/>
    </row>
    <row r="38" spans="1:5" s="50" customFormat="1" ht="15">
      <c r="A38" s="53" t="s">
        <v>108</v>
      </c>
      <c r="B38" s="54"/>
      <c r="C38" s="55">
        <v>10170</v>
      </c>
      <c r="D38" s="56"/>
      <c r="E38" s="55">
        <v>10170</v>
      </c>
    </row>
    <row r="39" spans="1:5" s="50" customFormat="1" ht="15">
      <c r="A39" s="69" t="s">
        <v>24</v>
      </c>
      <c r="B39" s="54"/>
      <c r="C39" s="55">
        <v>101</v>
      </c>
      <c r="D39" s="56"/>
      <c r="E39" s="55">
        <v>125</v>
      </c>
    </row>
    <row r="40" spans="1:5" s="50" customFormat="1" ht="15">
      <c r="A40" s="48"/>
      <c r="B40" s="51"/>
      <c r="C40" s="178">
        <f>SUM(C38:C39)</f>
        <v>10271</v>
      </c>
      <c r="D40" s="61"/>
      <c r="E40" s="178">
        <f>SUM(E38:E39)</f>
        <v>10295</v>
      </c>
    </row>
    <row r="41" spans="3:5" s="50" customFormat="1" ht="15">
      <c r="C41" s="70"/>
      <c r="D41" s="70"/>
      <c r="E41" s="70"/>
    </row>
    <row r="42" spans="1:5" s="50" customFormat="1" ht="15">
      <c r="A42" s="48" t="s">
        <v>25</v>
      </c>
      <c r="B42" s="71"/>
      <c r="C42" s="72"/>
      <c r="D42" s="73"/>
      <c r="E42" s="72"/>
    </row>
    <row r="43" spans="1:5" s="50" customFormat="1" ht="15">
      <c r="A43" s="69" t="s">
        <v>93</v>
      </c>
      <c r="B43" s="54"/>
      <c r="C43" s="74">
        <v>4981</v>
      </c>
      <c r="D43" s="56"/>
      <c r="E43" s="74">
        <v>5129</v>
      </c>
    </row>
    <row r="44" spans="1:6" s="50" customFormat="1" ht="15">
      <c r="A44" s="69" t="s">
        <v>23</v>
      </c>
      <c r="B44" s="54"/>
      <c r="C44" s="74">
        <v>338</v>
      </c>
      <c r="D44" s="56" t="s">
        <v>137</v>
      </c>
      <c r="E44" s="74">
        <v>351</v>
      </c>
      <c r="F44" s="57"/>
    </row>
    <row r="45" spans="1:6" s="50" customFormat="1" ht="15">
      <c r="A45" s="75" t="s">
        <v>26</v>
      </c>
      <c r="B45" s="54"/>
      <c r="C45" s="74">
        <v>486</v>
      </c>
      <c r="D45" s="56"/>
      <c r="E45" s="74">
        <v>392</v>
      </c>
      <c r="F45" s="57"/>
    </row>
    <row r="46" spans="1:5" s="50" customFormat="1" ht="15">
      <c r="A46" s="69" t="s">
        <v>27</v>
      </c>
      <c r="B46" s="54"/>
      <c r="C46" s="74">
        <v>110</v>
      </c>
      <c r="D46" s="56"/>
      <c r="E46" s="74">
        <v>123</v>
      </c>
    </row>
    <row r="47" spans="1:5" s="50" customFormat="1" ht="15">
      <c r="A47" s="69" t="s">
        <v>28</v>
      </c>
      <c r="B47" s="54"/>
      <c r="C47" s="74">
        <v>565</v>
      </c>
      <c r="D47" s="56"/>
      <c r="E47" s="74">
        <v>791</v>
      </c>
    </row>
    <row r="48" spans="1:5" s="50" customFormat="1" ht="15">
      <c r="A48" s="48"/>
      <c r="B48" s="51"/>
      <c r="C48" s="178">
        <f>SUM(C43:C47)</f>
        <v>6480</v>
      </c>
      <c r="D48" s="61"/>
      <c r="E48" s="178">
        <f>SUM(E43:E47)</f>
        <v>6786</v>
      </c>
    </row>
    <row r="49" spans="1:5" ht="9" customHeight="1">
      <c r="A49" s="40"/>
      <c r="B49" s="76"/>
      <c r="C49" s="77"/>
      <c r="D49" s="78"/>
      <c r="E49" s="77"/>
    </row>
    <row r="50" spans="1:5" ht="14.25">
      <c r="A50" s="40" t="s">
        <v>29</v>
      </c>
      <c r="B50" s="76"/>
      <c r="C50" s="180">
        <f>C40+C48</f>
        <v>16751</v>
      </c>
      <c r="D50" s="78"/>
      <c r="E50" s="180">
        <f>E40+E48</f>
        <v>17081</v>
      </c>
    </row>
    <row r="51" spans="1:5" ht="15">
      <c r="A51" s="79"/>
      <c r="B51" s="76"/>
      <c r="C51" s="77"/>
      <c r="D51" s="78"/>
      <c r="E51" s="77"/>
    </row>
    <row r="52" spans="1:5" ht="15" thickBot="1">
      <c r="A52" s="40" t="s">
        <v>30</v>
      </c>
      <c r="B52" s="76"/>
      <c r="C52" s="181">
        <f>C34+C50</f>
        <v>14613</v>
      </c>
      <c r="D52" s="78"/>
      <c r="E52" s="181">
        <f>E34+E50</f>
        <v>14898</v>
      </c>
    </row>
    <row r="53" spans="1:5" ht="15.75" thickTop="1">
      <c r="A53" s="44"/>
      <c r="B53" s="80"/>
      <c r="C53" s="80"/>
      <c r="D53" s="80"/>
      <c r="E53" s="81"/>
    </row>
    <row r="54" spans="1:5" ht="15">
      <c r="A54" s="79" t="s">
        <v>141</v>
      </c>
      <c r="B54" s="80"/>
      <c r="C54" s="80"/>
      <c r="D54" s="80"/>
      <c r="E54" s="81"/>
    </row>
    <row r="55" spans="1:5" ht="15">
      <c r="A55" s="44"/>
      <c r="B55" s="80"/>
      <c r="C55" s="80"/>
      <c r="D55" s="80"/>
      <c r="E55" s="81"/>
    </row>
    <row r="56" spans="1:5" ht="14.25">
      <c r="A56" s="82"/>
      <c r="B56" s="82"/>
      <c r="C56" s="82"/>
      <c r="D56" s="82"/>
      <c r="E56" s="82"/>
    </row>
    <row r="57" spans="1:5" s="84" customFormat="1" ht="15">
      <c r="A57" s="13" t="s">
        <v>110</v>
      </c>
      <c r="B57" s="83"/>
      <c r="C57" s="83"/>
      <c r="D57" s="83"/>
      <c r="E57" s="83"/>
    </row>
    <row r="58" spans="1:5" s="84" customFormat="1" ht="15">
      <c r="A58" s="168" t="s">
        <v>117</v>
      </c>
      <c r="B58" s="83"/>
      <c r="C58" s="83"/>
      <c r="D58" s="83"/>
      <c r="E58" s="83"/>
    </row>
    <row r="59" spans="1:5" s="84" customFormat="1" ht="16.5" customHeight="1">
      <c r="A59" s="85"/>
      <c r="B59" s="83"/>
      <c r="C59" s="83"/>
      <c r="D59" s="83"/>
      <c r="E59" s="83"/>
    </row>
    <row r="60" spans="1:5" s="84" customFormat="1" ht="15">
      <c r="A60" s="13" t="s">
        <v>1</v>
      </c>
      <c r="B60" s="83"/>
      <c r="C60" s="83"/>
      <c r="D60" s="83"/>
      <c r="E60" s="83"/>
    </row>
    <row r="61" spans="1:5" s="84" customFormat="1" ht="15">
      <c r="A61" s="169" t="s">
        <v>118</v>
      </c>
      <c r="B61" s="86"/>
      <c r="C61" s="86"/>
      <c r="D61" s="86"/>
      <c r="E61" s="86"/>
    </row>
    <row r="62" spans="1:5" s="84" customFormat="1" ht="15">
      <c r="A62" s="12"/>
      <c r="B62" s="86"/>
      <c r="C62" s="86"/>
      <c r="D62" s="86"/>
      <c r="E62" s="86"/>
    </row>
    <row r="66" ht="15">
      <c r="A66" s="87"/>
    </row>
    <row r="67" ht="15">
      <c r="A67" s="87"/>
    </row>
    <row r="68" ht="15">
      <c r="A68" s="87"/>
    </row>
  </sheetData>
  <sheetProtection/>
  <mergeCells count="2">
    <mergeCell ref="C4:C5"/>
    <mergeCell ref="E4:E5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4"/>
  <sheetViews>
    <sheetView zoomScaleSheetLayoutView="80" zoomScalePageLayoutView="0" workbookViewId="0" topLeftCell="A28">
      <selection activeCell="A40" sqref="A40"/>
    </sheetView>
  </sheetViews>
  <sheetFormatPr defaultColWidth="9.140625" defaultRowHeight="12.75"/>
  <cols>
    <col min="1" max="1" width="66.421875" style="6" customWidth="1"/>
    <col min="2" max="2" width="1.1484375" style="25" customWidth="1"/>
    <col min="3" max="3" width="15.00390625" style="18" customWidth="1"/>
    <col min="4" max="4" width="1.1484375" style="25" customWidth="1"/>
    <col min="5" max="5" width="12.28125" style="18" customWidth="1"/>
    <col min="6" max="6" width="1.421875" style="25" customWidth="1"/>
    <col min="7" max="16384" width="9.140625" style="6" customWidth="1"/>
  </cols>
  <sheetData>
    <row r="1" spans="1:6" ht="15">
      <c r="A1" s="88" t="s">
        <v>104</v>
      </c>
      <c r="B1" s="15"/>
      <c r="C1" s="15"/>
      <c r="D1" s="15"/>
      <c r="E1" s="15"/>
      <c r="F1" s="16"/>
    </row>
    <row r="2" spans="1:6" s="3" customFormat="1" ht="33" customHeight="1">
      <c r="A2" s="1" t="s">
        <v>106</v>
      </c>
      <c r="B2" s="17"/>
      <c r="C2" s="17"/>
      <c r="D2" s="17"/>
      <c r="E2" s="17"/>
      <c r="F2" s="17"/>
    </row>
    <row r="3" spans="1:6" ht="15">
      <c r="A3" s="2" t="s">
        <v>142</v>
      </c>
      <c r="B3" s="17"/>
      <c r="D3" s="17"/>
      <c r="F3" s="17"/>
    </row>
    <row r="4" spans="1:6" ht="1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201" t="s">
        <v>143</v>
      </c>
      <c r="D5" s="22"/>
      <c r="E5" s="199" t="s">
        <v>144</v>
      </c>
      <c r="F5" s="23"/>
    </row>
    <row r="6" spans="1:6" ht="15">
      <c r="A6" s="3"/>
      <c r="B6" s="21"/>
      <c r="C6" s="202"/>
      <c r="D6" s="22"/>
      <c r="E6" s="200"/>
      <c r="F6" s="24"/>
    </row>
    <row r="7" spans="1:6" ht="15">
      <c r="A7" s="4"/>
      <c r="F7" s="26"/>
    </row>
    <row r="8" spans="1:7" ht="15" customHeight="1">
      <c r="A8" s="3" t="s">
        <v>0</v>
      </c>
      <c r="C8" s="18">
        <v>2427</v>
      </c>
      <c r="E8" s="18">
        <v>2197</v>
      </c>
      <c r="G8" s="27"/>
    </row>
    <row r="9" spans="1:5" ht="15">
      <c r="A9" s="3" t="s">
        <v>97</v>
      </c>
      <c r="C9" s="18">
        <v>271</v>
      </c>
      <c r="E9" s="18">
        <v>115</v>
      </c>
    </row>
    <row r="10" spans="1:5" ht="15">
      <c r="A10" s="5" t="s">
        <v>3</v>
      </c>
      <c r="C10" s="18">
        <v>-59</v>
      </c>
      <c r="E10" s="18">
        <v>-42</v>
      </c>
    </row>
    <row r="11" spans="1:5" ht="15">
      <c r="A11" s="3" t="s">
        <v>89</v>
      </c>
      <c r="C11" s="18">
        <v>-1335</v>
      </c>
      <c r="E11" s="18">
        <v>-1379</v>
      </c>
    </row>
    <row r="12" spans="1:5" ht="15">
      <c r="A12" s="3" t="s">
        <v>4</v>
      </c>
      <c r="C12" s="18">
        <v>-199</v>
      </c>
      <c r="E12" s="18">
        <v>-186</v>
      </c>
    </row>
    <row r="13" spans="1:5" ht="15">
      <c r="A13" s="3" t="s">
        <v>5</v>
      </c>
      <c r="C13" s="18">
        <v>-619</v>
      </c>
      <c r="E13" s="18">
        <v>-569</v>
      </c>
    </row>
    <row r="14" spans="1:5" ht="15">
      <c r="A14" s="3" t="s">
        <v>6</v>
      </c>
      <c r="C14" s="18">
        <v>-151</v>
      </c>
      <c r="E14" s="18">
        <v>-171</v>
      </c>
    </row>
    <row r="15" spans="1:5" ht="15">
      <c r="A15" s="3" t="s">
        <v>80</v>
      </c>
      <c r="C15" s="18">
        <v>-47</v>
      </c>
      <c r="E15" s="18">
        <v>-35</v>
      </c>
    </row>
    <row r="16" spans="1:5" ht="15">
      <c r="A16" s="1" t="s">
        <v>69</v>
      </c>
      <c r="C16" s="34">
        <f>SUM(C8:C15)</f>
        <v>288</v>
      </c>
      <c r="D16" s="26"/>
      <c r="E16" s="34">
        <f>SUM(E8:E15)</f>
        <v>-70</v>
      </c>
    </row>
    <row r="17" ht="17.25" customHeight="1"/>
    <row r="18" spans="1:5" ht="15">
      <c r="A18" s="5" t="s">
        <v>81</v>
      </c>
      <c r="C18" s="18">
        <v>3</v>
      </c>
      <c r="E18" s="18">
        <v>4</v>
      </c>
    </row>
    <row r="19" spans="1:5" ht="15">
      <c r="A19" s="5" t="s">
        <v>82</v>
      </c>
      <c r="C19" s="18">
        <v>-246</v>
      </c>
      <c r="E19" s="18">
        <v>-266</v>
      </c>
    </row>
    <row r="20" spans="1:5" ht="18.75" customHeight="1">
      <c r="A20" s="1" t="s">
        <v>70</v>
      </c>
      <c r="C20" s="34">
        <f>SUM(C18:C19)</f>
        <v>-243</v>
      </c>
      <c r="D20" s="26"/>
      <c r="E20" s="34">
        <f>SUM(E18:E19)</f>
        <v>-262</v>
      </c>
    </row>
    <row r="21" spans="1:5" ht="15">
      <c r="A21" s="1"/>
      <c r="C21" s="28"/>
      <c r="E21" s="28"/>
    </row>
    <row r="23" spans="1:5" ht="15">
      <c r="A23" s="1" t="s">
        <v>84</v>
      </c>
      <c r="C23" s="34">
        <f>SUM(C16,C20)</f>
        <v>45</v>
      </c>
      <c r="D23" s="26"/>
      <c r="E23" s="34">
        <f>SUM(E16,E20)</f>
        <v>-332</v>
      </c>
    </row>
    <row r="24" spans="1:5" ht="15">
      <c r="A24" s="3" t="s">
        <v>85</v>
      </c>
      <c r="E24" s="18">
        <v>0</v>
      </c>
    </row>
    <row r="25" spans="1:6" ht="15">
      <c r="A25" s="1" t="s">
        <v>2</v>
      </c>
      <c r="C25" s="34">
        <f>SUM(C23:C24)</f>
        <v>45</v>
      </c>
      <c r="D25" s="26"/>
      <c r="E25" s="34">
        <f>SUM(E23:E24)</f>
        <v>-332</v>
      </c>
      <c r="F25" s="26"/>
    </row>
    <row r="26" spans="1:6" ht="15">
      <c r="A26" s="3" t="s">
        <v>83</v>
      </c>
      <c r="E26" s="28"/>
      <c r="F26" s="26"/>
    </row>
    <row r="27" spans="1:6" ht="15.75" thickBot="1">
      <c r="A27" s="2" t="s">
        <v>79</v>
      </c>
      <c r="B27" s="26"/>
      <c r="C27" s="35">
        <f>SUM(C25:C26)</f>
        <v>45</v>
      </c>
      <c r="D27" s="29"/>
      <c r="E27" s="35">
        <f>SUM(E25:E26)</f>
        <v>-332</v>
      </c>
      <c r="F27" s="26"/>
    </row>
    <row r="28" spans="1:6" ht="15.75" customHeight="1" thickTop="1">
      <c r="A28" s="2"/>
      <c r="B28" s="26"/>
      <c r="C28" s="28"/>
      <c r="D28" s="26"/>
      <c r="E28" s="28"/>
      <c r="F28" s="26"/>
    </row>
    <row r="29" spans="1:5" ht="17.25" customHeight="1" thickBot="1">
      <c r="A29" s="1" t="s">
        <v>101</v>
      </c>
      <c r="B29" s="31"/>
      <c r="C29" s="35">
        <v>0</v>
      </c>
      <c r="E29" s="35">
        <v>0</v>
      </c>
    </row>
    <row r="30" spans="1:5" ht="15.75" thickTop="1">
      <c r="A30" s="2"/>
      <c r="B30" s="31"/>
      <c r="C30" s="30"/>
      <c r="D30" s="31"/>
      <c r="E30" s="30"/>
    </row>
    <row r="31" spans="1:5" ht="21.75" customHeight="1" thickBot="1">
      <c r="A31" s="1" t="s">
        <v>102</v>
      </c>
      <c r="B31" s="31"/>
      <c r="C31" s="35">
        <f>SUM(C27+C29)</f>
        <v>45</v>
      </c>
      <c r="D31" s="29"/>
      <c r="E31" s="35">
        <f>SUM(E27+E29)</f>
        <v>-332</v>
      </c>
    </row>
    <row r="32" spans="1:5" ht="15.75" thickTop="1">
      <c r="A32" s="2"/>
      <c r="B32" s="31"/>
      <c r="C32" s="30"/>
      <c r="D32" s="29"/>
      <c r="E32" s="30"/>
    </row>
    <row r="33" spans="1:5" ht="15">
      <c r="A33" s="2" t="s">
        <v>150</v>
      </c>
      <c r="B33" s="31"/>
      <c r="C33" s="30"/>
      <c r="D33" s="29"/>
      <c r="E33" s="30"/>
    </row>
    <row r="34" spans="1:5" ht="15">
      <c r="A34" s="3" t="s">
        <v>87</v>
      </c>
      <c r="B34" s="31"/>
      <c r="C34" s="32">
        <v>22</v>
      </c>
      <c r="D34" s="31"/>
      <c r="E34" s="32">
        <v>-307</v>
      </c>
    </row>
    <row r="35" spans="1:5" ht="15">
      <c r="A35" s="3" t="s">
        <v>88</v>
      </c>
      <c r="B35" s="31"/>
      <c r="C35" s="32">
        <v>23</v>
      </c>
      <c r="D35" s="31"/>
      <c r="E35" s="32">
        <v>-25</v>
      </c>
    </row>
    <row r="36" spans="1:5" ht="15.75" thickBot="1">
      <c r="A36" s="2"/>
      <c r="B36" s="31"/>
      <c r="C36" s="35">
        <f>SUM(C34:C35)</f>
        <v>45</v>
      </c>
      <c r="D36" s="29"/>
      <c r="E36" s="35">
        <f>SUM(E34:E35)</f>
        <v>-332</v>
      </c>
    </row>
    <row r="37" spans="1:5" ht="15.75" thickTop="1">
      <c r="A37" s="2"/>
      <c r="B37" s="31"/>
      <c r="C37" s="30"/>
      <c r="D37" s="29"/>
      <c r="E37" s="30"/>
    </row>
    <row r="38" spans="1:5" ht="15">
      <c r="A38" s="2" t="s">
        <v>103</v>
      </c>
      <c r="B38" s="31"/>
      <c r="C38" s="30"/>
      <c r="D38" s="29"/>
      <c r="E38" s="30"/>
    </row>
    <row r="39" spans="1:5" ht="15">
      <c r="A39" s="3" t="s">
        <v>87</v>
      </c>
      <c r="B39" s="31"/>
      <c r="C39" s="32">
        <v>22</v>
      </c>
      <c r="D39" s="31"/>
      <c r="E39" s="32">
        <v>-307</v>
      </c>
    </row>
    <row r="40" spans="1:5" ht="15">
      <c r="A40" s="3" t="s">
        <v>88</v>
      </c>
      <c r="B40" s="31"/>
      <c r="C40" s="32">
        <v>23</v>
      </c>
      <c r="D40" s="31"/>
      <c r="E40" s="32">
        <v>-25</v>
      </c>
    </row>
    <row r="41" spans="1:5" ht="15.75" thickBot="1">
      <c r="A41" s="2"/>
      <c r="B41" s="31"/>
      <c r="C41" s="35">
        <f>SUM(C39:C40)</f>
        <v>45</v>
      </c>
      <c r="D41" s="29"/>
      <c r="E41" s="35">
        <f>SUM(E39:E40)</f>
        <v>-332</v>
      </c>
    </row>
    <row r="42" spans="1:5" ht="15.75" thickTop="1">
      <c r="A42" s="2"/>
      <c r="B42" s="31"/>
      <c r="C42" s="30"/>
      <c r="D42" s="29"/>
      <c r="E42" s="30"/>
    </row>
    <row r="43" spans="1:5" ht="14.25" customHeight="1">
      <c r="A43" s="7"/>
      <c r="B43" s="33"/>
      <c r="C43" s="30"/>
      <c r="D43" s="29"/>
      <c r="E43" s="30"/>
    </row>
    <row r="44" spans="1:5" ht="14.25" customHeight="1">
      <c r="A44" s="7"/>
      <c r="B44" s="33"/>
      <c r="C44" s="30"/>
      <c r="D44" s="29"/>
      <c r="E44" s="30"/>
    </row>
    <row r="45" spans="1:5" ht="14.25" customHeight="1">
      <c r="A45" s="166" t="s">
        <v>145</v>
      </c>
      <c r="B45" s="33"/>
      <c r="C45" s="30"/>
      <c r="D45" s="29"/>
      <c r="E45" s="30"/>
    </row>
    <row r="46" spans="1:5" ht="14.25" customHeight="1">
      <c r="A46" s="8"/>
      <c r="B46" s="31"/>
      <c r="C46" s="32"/>
      <c r="D46" s="31"/>
      <c r="E46" s="32"/>
    </row>
    <row r="47" spans="1:2" ht="14.25" customHeight="1">
      <c r="A47" s="9"/>
      <c r="B47" s="26"/>
    </row>
    <row r="48" spans="1:2" ht="14.25" customHeight="1">
      <c r="A48" s="9"/>
      <c r="B48" s="26"/>
    </row>
    <row r="49" spans="1:2" ht="14.25" customHeight="1">
      <c r="A49" s="4" t="s">
        <v>110</v>
      </c>
      <c r="B49" s="26"/>
    </row>
    <row r="50" spans="1:2" ht="14.25" customHeight="1">
      <c r="A50" s="9" t="s">
        <v>115</v>
      </c>
      <c r="B50" s="26"/>
    </row>
    <row r="51" ht="15">
      <c r="A51" s="10"/>
    </row>
    <row r="52" ht="15">
      <c r="A52" s="14" t="s">
        <v>1</v>
      </c>
    </row>
    <row r="53" ht="15">
      <c r="A53" s="167" t="s">
        <v>116</v>
      </c>
    </row>
    <row r="54" ht="15">
      <c r="A54" s="8"/>
    </row>
  </sheetData>
  <sheetProtection/>
  <mergeCells count="2">
    <mergeCell ref="E5:E6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5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1"/>
  <sheetViews>
    <sheetView zoomScalePageLayoutView="0" workbookViewId="0" topLeftCell="A22">
      <selection activeCell="B38" sqref="B38"/>
    </sheetView>
  </sheetViews>
  <sheetFormatPr defaultColWidth="2.57421875" defaultRowHeight="12.75"/>
  <cols>
    <col min="1" max="1" width="63.8515625" style="101" customWidth="1"/>
    <col min="2" max="2" width="16.00390625" style="125" customWidth="1"/>
    <col min="3" max="3" width="1.7109375" style="125" customWidth="1"/>
    <col min="4" max="4" width="14.28125" style="126" customWidth="1"/>
    <col min="5" max="5" width="1.57421875" style="125" customWidth="1"/>
    <col min="6" max="25" width="11.57421875" style="101" customWidth="1"/>
    <col min="26" max="16384" width="2.57421875" style="101" customWidth="1"/>
  </cols>
  <sheetData>
    <row r="1" spans="1:12" s="91" customFormat="1" ht="15">
      <c r="A1" s="88" t="s">
        <v>104</v>
      </c>
      <c r="B1" s="90"/>
      <c r="C1" s="90"/>
      <c r="D1" s="90"/>
      <c r="E1" s="90"/>
      <c r="F1" s="93"/>
      <c r="G1" s="93"/>
      <c r="H1" s="93"/>
      <c r="I1" s="93"/>
      <c r="J1" s="93"/>
      <c r="K1" s="93"/>
      <c r="L1" s="93"/>
    </row>
    <row r="2" spans="1:12" s="96" customFormat="1" ht="15">
      <c r="A2" s="94" t="s">
        <v>94</v>
      </c>
      <c r="B2" s="95"/>
      <c r="C2" s="95"/>
      <c r="D2" s="95"/>
      <c r="E2" s="95"/>
      <c r="F2" s="98"/>
      <c r="G2" s="98"/>
      <c r="H2" s="98"/>
      <c r="I2" s="98"/>
      <c r="J2" s="98"/>
      <c r="K2" s="98"/>
      <c r="L2" s="98"/>
    </row>
    <row r="3" spans="1:5" s="96" customFormat="1" ht="15">
      <c r="A3" s="41" t="s">
        <v>142</v>
      </c>
      <c r="B3" s="95"/>
      <c r="C3" s="95"/>
      <c r="D3" s="95"/>
      <c r="E3" s="95"/>
    </row>
    <row r="4" spans="1:5" ht="15">
      <c r="A4" s="99"/>
      <c r="B4" s="193">
        <v>40999</v>
      </c>
      <c r="C4" s="100"/>
      <c r="D4" s="193">
        <v>40633</v>
      </c>
      <c r="E4" s="100"/>
    </row>
    <row r="5" spans="1:5" ht="14.25" customHeight="1">
      <c r="A5" s="99"/>
      <c r="B5" s="102" t="s">
        <v>31</v>
      </c>
      <c r="C5" s="103"/>
      <c r="D5" s="102" t="s">
        <v>31</v>
      </c>
      <c r="E5" s="103"/>
    </row>
    <row r="6" spans="1:5" ht="15">
      <c r="A6" s="99"/>
      <c r="B6" s="105"/>
      <c r="C6" s="104"/>
      <c r="D6" s="105"/>
      <c r="E6" s="104"/>
    </row>
    <row r="7" spans="1:5" ht="15">
      <c r="A7" s="106" t="s">
        <v>32</v>
      </c>
      <c r="B7" s="108"/>
      <c r="C7" s="107"/>
      <c r="D7" s="108"/>
      <c r="E7" s="107"/>
    </row>
    <row r="8" spans="1:5" ht="15">
      <c r="A8" s="109" t="s">
        <v>33</v>
      </c>
      <c r="B8" s="110">
        <v>2475</v>
      </c>
      <c r="C8" s="107"/>
      <c r="D8" s="110">
        <v>2339</v>
      </c>
      <c r="E8" s="107"/>
    </row>
    <row r="9" spans="1:5" ht="15">
      <c r="A9" s="109" t="s">
        <v>34</v>
      </c>
      <c r="B9" s="110">
        <v>-1596</v>
      </c>
      <c r="C9" s="107"/>
      <c r="D9" s="110">
        <v>-1723</v>
      </c>
      <c r="E9" s="107"/>
    </row>
    <row r="10" spans="1:5" ht="15">
      <c r="A10" s="109" t="s">
        <v>95</v>
      </c>
      <c r="B10" s="110">
        <v>-403</v>
      </c>
      <c r="C10" s="107"/>
      <c r="D10" s="110">
        <v>-1535</v>
      </c>
      <c r="E10" s="107"/>
    </row>
    <row r="11" spans="1:5" s="111" customFormat="1" ht="15">
      <c r="A11" s="109" t="s">
        <v>35</v>
      </c>
      <c r="B11" s="110">
        <v>70</v>
      </c>
      <c r="C11" s="107"/>
      <c r="D11" s="110">
        <v>-6</v>
      </c>
      <c r="E11" s="107"/>
    </row>
    <row r="12" spans="1:5" s="111" customFormat="1" ht="30">
      <c r="A12" s="109" t="s">
        <v>123</v>
      </c>
      <c r="B12" s="110">
        <v>0</v>
      </c>
      <c r="C12" s="107"/>
      <c r="D12" s="110">
        <v>0</v>
      </c>
      <c r="E12" s="107"/>
    </row>
    <row r="13" spans="1:5" s="111" customFormat="1" ht="15">
      <c r="A13" s="109" t="s">
        <v>36</v>
      </c>
      <c r="B13" s="110">
        <v>-15</v>
      </c>
      <c r="C13" s="107"/>
      <c r="D13" s="110">
        <v>-12</v>
      </c>
      <c r="E13" s="107"/>
    </row>
    <row r="14" spans="1:5" ht="15">
      <c r="A14" s="109" t="s">
        <v>37</v>
      </c>
      <c r="B14" s="110">
        <v>-27</v>
      </c>
      <c r="C14" s="107"/>
      <c r="D14" s="110">
        <v>-15</v>
      </c>
      <c r="E14" s="107"/>
    </row>
    <row r="15" spans="1:5" s="111" customFormat="1" ht="17.25" customHeight="1">
      <c r="A15" s="106" t="s">
        <v>72</v>
      </c>
      <c r="B15" s="112">
        <f>SUM(B8:B14)</f>
        <v>504</v>
      </c>
      <c r="C15" s="107"/>
      <c r="D15" s="112">
        <f>SUM(D8:D14)</f>
        <v>-952</v>
      </c>
      <c r="E15" s="107"/>
    </row>
    <row r="16" spans="1:5" s="111" customFormat="1" ht="15">
      <c r="A16" s="106"/>
      <c r="B16" s="108"/>
      <c r="C16" s="107"/>
      <c r="D16" s="108"/>
      <c r="E16" s="107"/>
    </row>
    <row r="17" spans="1:5" s="111" customFormat="1" ht="15">
      <c r="A17" s="113" t="s">
        <v>38</v>
      </c>
      <c r="B17" s="108"/>
      <c r="C17" s="107"/>
      <c r="D17" s="108"/>
      <c r="E17" s="107"/>
    </row>
    <row r="18" spans="1:5" ht="15">
      <c r="A18" s="109" t="s">
        <v>39</v>
      </c>
      <c r="B18" s="110">
        <v>-48</v>
      </c>
      <c r="C18" s="107"/>
      <c r="D18" s="110">
        <v>-40</v>
      </c>
      <c r="E18" s="107"/>
    </row>
    <row r="19" spans="1:5" ht="15">
      <c r="A19" s="109" t="s">
        <v>130</v>
      </c>
      <c r="B19" s="110">
        <v>0</v>
      </c>
      <c r="C19" s="107"/>
      <c r="D19" s="110">
        <v>0</v>
      </c>
      <c r="E19" s="107"/>
    </row>
    <row r="20" spans="1:5" ht="15">
      <c r="A20" s="114" t="s">
        <v>40</v>
      </c>
      <c r="B20" s="110">
        <v>0</v>
      </c>
      <c r="C20" s="107"/>
      <c r="D20" s="110">
        <v>0</v>
      </c>
      <c r="E20" s="107"/>
    </row>
    <row r="21" spans="1:5" ht="15">
      <c r="A21" s="109" t="s">
        <v>41</v>
      </c>
      <c r="B21" s="110">
        <v>0</v>
      </c>
      <c r="C21" s="107"/>
      <c r="D21" s="110">
        <v>0</v>
      </c>
      <c r="E21" s="107"/>
    </row>
    <row r="22" spans="1:5" ht="15">
      <c r="A22" s="109" t="s">
        <v>134</v>
      </c>
      <c r="B22" s="110">
        <v>0</v>
      </c>
      <c r="C22" s="107"/>
      <c r="D22" s="110">
        <v>0</v>
      </c>
      <c r="E22" s="107"/>
    </row>
    <row r="23" spans="1:5" ht="15">
      <c r="A23" s="109" t="s">
        <v>135</v>
      </c>
      <c r="B23" s="110">
        <v>0</v>
      </c>
      <c r="C23" s="107"/>
      <c r="D23" s="110">
        <v>0</v>
      </c>
      <c r="E23" s="107"/>
    </row>
    <row r="24" spans="1:5" ht="14.25" customHeight="1">
      <c r="A24" s="106" t="s">
        <v>73</v>
      </c>
      <c r="B24" s="112">
        <f>SUM(B18:B23)</f>
        <v>-48</v>
      </c>
      <c r="C24" s="107"/>
      <c r="D24" s="112">
        <f>SUM(D18:D23)</f>
        <v>-40</v>
      </c>
      <c r="E24" s="107"/>
    </row>
    <row r="25" spans="1:5" ht="15">
      <c r="A25" s="109"/>
      <c r="B25" s="108"/>
      <c r="C25" s="107"/>
      <c r="D25" s="108"/>
      <c r="E25" s="107"/>
    </row>
    <row r="26" spans="1:5" ht="15">
      <c r="A26" s="113" t="s">
        <v>42</v>
      </c>
      <c r="B26" s="115"/>
      <c r="C26" s="107"/>
      <c r="D26" s="115"/>
      <c r="E26" s="107"/>
    </row>
    <row r="27" spans="1:5" ht="15">
      <c r="A27" s="109" t="s">
        <v>43</v>
      </c>
      <c r="B27" s="110">
        <v>10</v>
      </c>
      <c r="C27" s="107"/>
      <c r="D27" s="110">
        <v>5</v>
      </c>
      <c r="E27" s="107"/>
    </row>
    <row r="28" spans="1:5" ht="15">
      <c r="A28" s="109" t="s">
        <v>44</v>
      </c>
      <c r="B28" s="110">
        <v>-81</v>
      </c>
      <c r="C28" s="107"/>
      <c r="D28" s="110">
        <v>-27</v>
      </c>
      <c r="E28" s="107"/>
    </row>
    <row r="29" spans="1:5" ht="15">
      <c r="A29" s="109" t="s">
        <v>124</v>
      </c>
      <c r="B29" s="110">
        <v>134</v>
      </c>
      <c r="C29" s="107"/>
      <c r="D29" s="110">
        <v>50</v>
      </c>
      <c r="E29" s="107"/>
    </row>
    <row r="30" spans="1:5" ht="15">
      <c r="A30" s="109" t="s">
        <v>129</v>
      </c>
      <c r="B30" s="110">
        <v>-60</v>
      </c>
      <c r="C30" s="107"/>
      <c r="D30" s="110">
        <v>-50</v>
      </c>
      <c r="E30" s="107"/>
    </row>
    <row r="31" spans="1:5" ht="15">
      <c r="A31" s="109" t="s">
        <v>133</v>
      </c>
      <c r="B31" s="110">
        <v>0</v>
      </c>
      <c r="C31" s="107"/>
      <c r="D31" s="110">
        <v>0</v>
      </c>
      <c r="E31" s="107"/>
    </row>
    <row r="32" spans="1:5" ht="15">
      <c r="A32" s="116" t="s">
        <v>45</v>
      </c>
      <c r="B32" s="110">
        <v>-437</v>
      </c>
      <c r="C32" s="107"/>
      <c r="D32" s="110">
        <v>0</v>
      </c>
      <c r="E32" s="107"/>
    </row>
    <row r="33" spans="1:5" ht="15">
      <c r="A33" s="116" t="s">
        <v>125</v>
      </c>
      <c r="B33" s="110">
        <v>-6</v>
      </c>
      <c r="C33" s="107"/>
      <c r="D33" s="110">
        <v>-4</v>
      </c>
      <c r="E33" s="107"/>
    </row>
    <row r="34" spans="1:5" s="111" customFormat="1" ht="15">
      <c r="A34" s="117" t="s">
        <v>46</v>
      </c>
      <c r="B34" s="112">
        <f>SUM(B27:B33)</f>
        <v>-440</v>
      </c>
      <c r="C34" s="107"/>
      <c r="D34" s="112">
        <f>SUM(D27:D33)</f>
        <v>-26</v>
      </c>
      <c r="E34" s="107"/>
    </row>
    <row r="35" spans="1:5" ht="15">
      <c r="A35" s="116"/>
      <c r="B35" s="110"/>
      <c r="C35" s="107"/>
      <c r="D35" s="110"/>
      <c r="E35" s="107"/>
    </row>
    <row r="36" spans="1:5" ht="29.25">
      <c r="A36" s="118" t="s">
        <v>47</v>
      </c>
      <c r="B36" s="119">
        <f>B34+B24+B15</f>
        <v>16</v>
      </c>
      <c r="C36" s="107"/>
      <c r="D36" s="119">
        <f>D34+D24+D15</f>
        <v>-1018</v>
      </c>
      <c r="E36" s="107"/>
    </row>
    <row r="37" spans="1:5" ht="15">
      <c r="A37" s="116"/>
      <c r="B37" s="108"/>
      <c r="C37" s="107"/>
      <c r="D37" s="108"/>
      <c r="E37" s="107"/>
    </row>
    <row r="38" spans="1:5" s="111" customFormat="1" ht="15">
      <c r="A38" s="116" t="s">
        <v>48</v>
      </c>
      <c r="B38" s="110">
        <v>337</v>
      </c>
      <c r="C38" s="107"/>
      <c r="D38" s="110">
        <v>1426</v>
      </c>
      <c r="E38" s="107"/>
    </row>
    <row r="39" spans="1:5" s="111" customFormat="1" ht="15">
      <c r="A39" s="116"/>
      <c r="B39" s="120"/>
      <c r="C39" s="107"/>
      <c r="D39" s="120"/>
      <c r="E39" s="107"/>
    </row>
    <row r="40" spans="1:5" ht="15.75" thickBot="1">
      <c r="A40" s="117" t="s">
        <v>146</v>
      </c>
      <c r="B40" s="121">
        <f>B38+B36</f>
        <v>353</v>
      </c>
      <c r="C40" s="107"/>
      <c r="D40" s="121">
        <f>D38+D36</f>
        <v>408</v>
      </c>
      <c r="E40" s="107"/>
    </row>
    <row r="41" spans="1:5" ht="15.75" thickTop="1">
      <c r="A41" s="122"/>
      <c r="B41" s="124"/>
      <c r="C41" s="123"/>
      <c r="D41" s="124"/>
      <c r="E41" s="123"/>
    </row>
    <row r="42" spans="1:5" ht="15">
      <c r="A42" s="122"/>
      <c r="B42" s="124"/>
      <c r="C42" s="123"/>
      <c r="D42" s="124"/>
      <c r="E42" s="123"/>
    </row>
    <row r="43" spans="1:5" ht="15">
      <c r="A43" s="184" t="s">
        <v>141</v>
      </c>
      <c r="B43" s="124"/>
      <c r="C43" s="123"/>
      <c r="D43" s="124"/>
      <c r="E43" s="123"/>
    </row>
    <row r="44" spans="1:5" ht="15">
      <c r="A44" s="185"/>
      <c r="B44" s="107"/>
      <c r="C44" s="107"/>
      <c r="D44" s="108"/>
      <c r="E44" s="107"/>
    </row>
    <row r="45" spans="1:5" ht="15">
      <c r="A45" s="186"/>
      <c r="B45" s="107"/>
      <c r="C45" s="107"/>
      <c r="D45" s="108"/>
      <c r="E45" s="107"/>
    </row>
    <row r="46" spans="1:5" ht="15">
      <c r="A46" s="186"/>
      <c r="B46" s="107"/>
      <c r="C46" s="107"/>
      <c r="D46" s="108"/>
      <c r="E46" s="107"/>
    </row>
    <row r="47" ht="15">
      <c r="A47" s="13" t="s">
        <v>127</v>
      </c>
    </row>
    <row r="48" ht="15">
      <c r="A48" s="187" t="s">
        <v>126</v>
      </c>
    </row>
    <row r="49" ht="15">
      <c r="A49" s="188"/>
    </row>
    <row r="50" ht="15">
      <c r="A50" s="13" t="str">
        <f>'[1]IS'!A49</f>
        <v>Гл. счетоводител (Съставител):</v>
      </c>
    </row>
    <row r="51" ht="15">
      <c r="A51" s="187" t="s">
        <v>128</v>
      </c>
    </row>
    <row r="52" ht="15">
      <c r="A52" s="128"/>
    </row>
    <row r="53" spans="1:5" ht="15">
      <c r="A53" s="129"/>
      <c r="B53" s="130"/>
      <c r="C53" s="130"/>
      <c r="D53" s="130"/>
      <c r="E53" s="130"/>
    </row>
    <row r="54" ht="15">
      <c r="A54" s="14"/>
    </row>
    <row r="55" ht="15">
      <c r="A55" s="131"/>
    </row>
    <row r="56" ht="15">
      <c r="A56" s="132"/>
    </row>
    <row r="57" ht="15">
      <c r="A57" s="133"/>
    </row>
    <row r="58" ht="15">
      <c r="A58" s="134"/>
    </row>
    <row r="59" ht="15">
      <c r="A59" s="133"/>
    </row>
    <row r="60" ht="15">
      <c r="A60" s="135"/>
    </row>
    <row r="61" ht="15">
      <c r="A61" s="135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49"/>
  <sheetViews>
    <sheetView tabSelected="1" zoomScale="65" zoomScaleNormal="65" zoomScaleSheetLayoutView="50" zoomScalePageLayoutView="0" workbookViewId="0" topLeftCell="A1">
      <selection activeCell="W25" sqref="W25"/>
    </sheetView>
  </sheetViews>
  <sheetFormatPr defaultColWidth="9.140625" defaultRowHeight="12.75" outlineLevelCol="1"/>
  <cols>
    <col min="1" max="1" width="58.7109375" style="161" customWidth="1"/>
    <col min="2" max="2" width="56.140625" style="161" hidden="1" customWidth="1" outlineLevel="1"/>
    <col min="3" max="3" width="13.7109375" style="138" customWidth="1" collapsed="1"/>
    <col min="4" max="4" width="13.7109375" style="138" hidden="1" customWidth="1" outlineLevel="1"/>
    <col min="5" max="5" width="2.00390625" style="138" customWidth="1" collapsed="1"/>
    <col min="6" max="6" width="13.7109375" style="138" customWidth="1"/>
    <col min="7" max="7" width="13.7109375" style="138" hidden="1" customWidth="1" outlineLevel="1"/>
    <col min="8" max="8" width="2.00390625" style="138" customWidth="1" collapsed="1"/>
    <col min="9" max="9" width="11.421875" style="138" customWidth="1"/>
    <col min="10" max="10" width="10.57421875" style="138" hidden="1" customWidth="1" outlineLevel="1"/>
    <col min="11" max="11" width="1.8515625" style="138" customWidth="1" collapsed="1"/>
    <col min="12" max="12" width="13.57421875" style="138" customWidth="1"/>
    <col min="13" max="13" width="13.00390625" style="177" hidden="1" customWidth="1" outlineLevel="1"/>
    <col min="14" max="14" width="2.00390625" style="138" customWidth="1" collapsed="1"/>
    <col min="15" max="15" width="12.421875" style="138" customWidth="1"/>
    <col min="16" max="16" width="13.00390625" style="177" hidden="1" customWidth="1" outlineLevel="1"/>
    <col min="17" max="17" width="2.00390625" style="138" customWidth="1" collapsed="1"/>
    <col min="18" max="18" width="17.28125" style="177" hidden="1" customWidth="1" outlineLevel="1"/>
    <col min="19" max="19" width="12.421875" style="177" hidden="1" customWidth="1" outlineLevel="1"/>
    <col min="20" max="20" width="17.421875" style="138" customWidth="1" collapsed="1"/>
    <col min="21" max="21" width="16.7109375" style="177" hidden="1" customWidth="1" outlineLevel="1"/>
    <col min="22" max="22" width="2.28125" style="138" customWidth="1" collapsed="1"/>
    <col min="23" max="23" width="13.00390625" style="138" customWidth="1"/>
    <col min="24" max="24" width="13.00390625" style="177" hidden="1" customWidth="1" outlineLevel="1"/>
    <col min="25" max="25" width="3.00390625" style="177" customWidth="1" collapsed="1"/>
    <col min="26" max="26" width="13.7109375" style="160" customWidth="1"/>
    <col min="27" max="27" width="14.00390625" style="160" hidden="1" customWidth="1" outlineLevel="1"/>
    <col min="28" max="28" width="20.140625" style="138" customWidth="1" collapsed="1"/>
    <col min="29" max="16384" width="9.140625" style="138" customWidth="1"/>
  </cols>
  <sheetData>
    <row r="1" spans="1:28" ht="27" customHeight="1">
      <c r="A1" s="89" t="str">
        <f>'[2]Cover '!D1</f>
        <v>"БАЛКАНКАР-ЗАРЯ" АД гр.Павликени</v>
      </c>
      <c r="B1" s="165" t="e">
        <f>'[2]Cover '!#REF!</f>
        <v>#REF!</v>
      </c>
      <c r="C1" s="90"/>
      <c r="D1" s="90"/>
      <c r="E1" s="90"/>
      <c r="F1" s="90"/>
      <c r="G1" s="90"/>
      <c r="H1" s="90"/>
      <c r="I1" s="90"/>
      <c r="J1" s="90"/>
      <c r="K1" s="136"/>
      <c r="L1" s="90"/>
      <c r="M1" s="137"/>
      <c r="N1" s="136"/>
      <c r="O1" s="136"/>
      <c r="P1" s="137"/>
      <c r="Q1" s="136"/>
      <c r="R1" s="137"/>
      <c r="S1" s="137"/>
      <c r="T1" s="136"/>
      <c r="U1" s="137"/>
      <c r="V1" s="136"/>
      <c r="W1" s="136"/>
      <c r="X1" s="137"/>
      <c r="Y1" s="137"/>
      <c r="Z1" s="137"/>
      <c r="AA1" s="137"/>
      <c r="AB1" s="92"/>
    </row>
    <row r="2" spans="1:28" ht="25.5" customHeight="1">
      <c r="A2" s="94" t="s">
        <v>112</v>
      </c>
      <c r="B2" s="94" t="s">
        <v>57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71"/>
      <c r="N2" s="139"/>
      <c r="O2" s="139"/>
      <c r="P2" s="171"/>
      <c r="Q2" s="139"/>
      <c r="R2" s="171"/>
      <c r="S2" s="171"/>
      <c r="T2" s="139"/>
      <c r="U2" s="171"/>
      <c r="V2" s="139"/>
      <c r="W2" s="139"/>
      <c r="X2" s="171"/>
      <c r="Y2" s="171"/>
      <c r="Z2" s="140"/>
      <c r="AA2" s="140"/>
      <c r="AB2" s="97"/>
    </row>
    <row r="3" spans="1:28" ht="15">
      <c r="A3" s="41" t="s">
        <v>147</v>
      </c>
      <c r="B3" s="41" t="s">
        <v>54</v>
      </c>
      <c r="C3" s="139"/>
      <c r="D3" s="139"/>
      <c r="E3" s="139"/>
      <c r="F3" s="139"/>
      <c r="G3" s="139"/>
      <c r="H3" s="139"/>
      <c r="I3" s="203"/>
      <c r="J3" s="203"/>
      <c r="K3" s="139"/>
      <c r="L3" s="203"/>
      <c r="M3" s="203"/>
      <c r="N3" s="139"/>
      <c r="O3" s="139"/>
      <c r="P3" s="171"/>
      <c r="Q3" s="139"/>
      <c r="R3" s="171"/>
      <c r="S3" s="171"/>
      <c r="T3" s="139"/>
      <c r="U3" s="171"/>
      <c r="V3" s="139"/>
      <c r="W3" s="139"/>
      <c r="X3" s="171"/>
      <c r="Y3" s="171"/>
      <c r="Z3" s="140"/>
      <c r="AA3" s="140"/>
      <c r="AB3" s="97"/>
    </row>
    <row r="4" spans="1:27" ht="18" customHeight="1">
      <c r="A4" s="94"/>
      <c r="B4" s="94"/>
      <c r="C4" s="139"/>
      <c r="D4" s="139"/>
      <c r="E4" s="139"/>
      <c r="F4" s="139"/>
      <c r="G4" s="139"/>
      <c r="H4" s="139"/>
      <c r="I4" s="204"/>
      <c r="J4" s="204"/>
      <c r="K4" s="139"/>
      <c r="L4" s="204"/>
      <c r="M4" s="204"/>
      <c r="N4" s="139"/>
      <c r="O4" s="139"/>
      <c r="P4" s="171"/>
      <c r="Q4" s="139"/>
      <c r="R4" s="171"/>
      <c r="S4" s="171"/>
      <c r="T4" s="139"/>
      <c r="U4" s="171"/>
      <c r="V4" s="139"/>
      <c r="W4" s="139"/>
      <c r="X4" s="171"/>
      <c r="Y4" s="171"/>
      <c r="Z4" s="140"/>
      <c r="AA4" s="140"/>
    </row>
    <row r="5" spans="1:27" ht="16.5" customHeight="1">
      <c r="A5" s="94"/>
      <c r="B5" s="94"/>
      <c r="C5" s="53"/>
      <c r="D5" s="53"/>
      <c r="E5" s="53"/>
      <c r="F5" s="53"/>
      <c r="G5" s="53"/>
      <c r="H5" s="53"/>
      <c r="I5" s="53"/>
      <c r="J5" s="53"/>
      <c r="K5" s="53"/>
      <c r="L5" s="53"/>
      <c r="M5" s="172"/>
      <c r="N5" s="53"/>
      <c r="O5" s="53"/>
      <c r="P5" s="172"/>
      <c r="Q5" s="53"/>
      <c r="R5" s="172"/>
      <c r="S5" s="172"/>
      <c r="T5" s="53"/>
      <c r="U5" s="172"/>
      <c r="V5" s="53"/>
      <c r="W5" s="53"/>
      <c r="X5" s="172"/>
      <c r="Y5" s="172"/>
      <c r="Z5" s="140"/>
      <c r="AA5" s="140"/>
    </row>
    <row r="6" spans="1:27" s="144" customFormat="1" ht="15" customHeight="1">
      <c r="A6" s="141"/>
      <c r="B6" s="141"/>
      <c r="C6" s="203" t="s">
        <v>100</v>
      </c>
      <c r="D6" s="203" t="s">
        <v>55</v>
      </c>
      <c r="E6" s="142"/>
      <c r="F6" s="203" t="s">
        <v>49</v>
      </c>
      <c r="G6" s="203" t="s">
        <v>74</v>
      </c>
      <c r="H6" s="142"/>
      <c r="I6" s="203" t="s">
        <v>111</v>
      </c>
      <c r="J6" s="203" t="s">
        <v>63</v>
      </c>
      <c r="K6" s="142"/>
      <c r="L6" s="205" t="s">
        <v>75</v>
      </c>
      <c r="M6" s="203" t="s">
        <v>62</v>
      </c>
      <c r="N6" s="142"/>
      <c r="O6" s="203" t="s">
        <v>50</v>
      </c>
      <c r="P6" s="203" t="s">
        <v>76</v>
      </c>
      <c r="Q6" s="142"/>
      <c r="R6" s="203" t="s">
        <v>65</v>
      </c>
      <c r="S6" s="203" t="s">
        <v>66</v>
      </c>
      <c r="T6" s="203" t="s">
        <v>113</v>
      </c>
      <c r="U6" s="203" t="s">
        <v>67</v>
      </c>
      <c r="V6" s="143"/>
      <c r="W6" s="203" t="s">
        <v>86</v>
      </c>
      <c r="X6" s="203" t="s">
        <v>64</v>
      </c>
      <c r="Y6" s="143"/>
      <c r="Z6" s="203" t="s">
        <v>51</v>
      </c>
      <c r="AA6" s="203" t="s">
        <v>68</v>
      </c>
    </row>
    <row r="7" spans="1:27" s="148" customFormat="1" ht="36.75" customHeight="1">
      <c r="A7" s="145"/>
      <c r="B7" s="145"/>
      <c r="C7" s="204"/>
      <c r="D7" s="204"/>
      <c r="E7" s="146"/>
      <c r="F7" s="204"/>
      <c r="G7" s="204"/>
      <c r="H7" s="146"/>
      <c r="I7" s="204"/>
      <c r="J7" s="204"/>
      <c r="K7" s="146"/>
      <c r="L7" s="206"/>
      <c r="M7" s="204"/>
      <c r="N7" s="146"/>
      <c r="O7" s="204"/>
      <c r="P7" s="204"/>
      <c r="Q7" s="146"/>
      <c r="R7" s="204"/>
      <c r="S7" s="204"/>
      <c r="T7" s="204"/>
      <c r="U7" s="204"/>
      <c r="V7" s="147"/>
      <c r="W7" s="204"/>
      <c r="X7" s="204"/>
      <c r="Y7" s="147"/>
      <c r="Z7" s="204"/>
      <c r="AA7" s="204"/>
    </row>
    <row r="8" spans="1:27" s="151" customFormat="1" ht="12.75">
      <c r="A8" s="149"/>
      <c r="B8" s="149"/>
      <c r="C8" s="150" t="s">
        <v>31</v>
      </c>
      <c r="D8" s="150" t="s">
        <v>31</v>
      </c>
      <c r="E8" s="150"/>
      <c r="F8" s="150" t="s">
        <v>31</v>
      </c>
      <c r="G8" s="150" t="s">
        <v>31</v>
      </c>
      <c r="H8" s="150"/>
      <c r="I8" s="150" t="s">
        <v>31</v>
      </c>
      <c r="J8" s="150" t="s">
        <v>31</v>
      </c>
      <c r="K8" s="150"/>
      <c r="L8" s="150" t="s">
        <v>31</v>
      </c>
      <c r="M8" s="150" t="s">
        <v>31</v>
      </c>
      <c r="N8" s="150"/>
      <c r="O8" s="150" t="s">
        <v>31</v>
      </c>
      <c r="P8" s="150" t="s">
        <v>31</v>
      </c>
      <c r="Q8" s="150"/>
      <c r="R8" s="150" t="s">
        <v>31</v>
      </c>
      <c r="S8" s="150" t="s">
        <v>31</v>
      </c>
      <c r="T8" s="150" t="s">
        <v>31</v>
      </c>
      <c r="U8" s="150" t="s">
        <v>31</v>
      </c>
      <c r="V8" s="150"/>
      <c r="W8" s="150" t="s">
        <v>31</v>
      </c>
      <c r="X8" s="150" t="s">
        <v>31</v>
      </c>
      <c r="Y8" s="150"/>
      <c r="Z8" s="150" t="s">
        <v>31</v>
      </c>
      <c r="AA8" s="150" t="s">
        <v>31</v>
      </c>
    </row>
    <row r="9" spans="1:27" s="174" customFormat="1" ht="15">
      <c r="A9" s="173"/>
      <c r="B9" s="173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3"/>
      <c r="S9" s="153"/>
      <c r="T9" s="153"/>
      <c r="U9" s="153"/>
      <c r="V9" s="153"/>
      <c r="W9" s="152"/>
      <c r="X9" s="152"/>
      <c r="Y9" s="152"/>
      <c r="Z9" s="152"/>
      <c r="AA9" s="152"/>
    </row>
    <row r="10" spans="1:27" s="155" customFormat="1" ht="15.75" thickBot="1">
      <c r="A10" s="154" t="s">
        <v>131</v>
      </c>
      <c r="B10" s="159" t="s">
        <v>78</v>
      </c>
      <c r="C10" s="156">
        <v>2404</v>
      </c>
      <c r="D10" s="156" t="e">
        <f>SUM(#REF!,#REF!,#REF!,#REF!)</f>
        <v>#REF!</v>
      </c>
      <c r="E10" s="175"/>
      <c r="F10" s="156">
        <v>113</v>
      </c>
      <c r="G10" s="156" t="e">
        <f>SUM(#REF!,#REF!,#REF!,#REF!)</f>
        <v>#REF!</v>
      </c>
      <c r="H10" s="175"/>
      <c r="I10" s="156">
        <v>858</v>
      </c>
      <c r="J10" s="156" t="e">
        <f>SUM(#REF!,#REF!,#REF!,#REF!)</f>
        <v>#REF!</v>
      </c>
      <c r="K10" s="175"/>
      <c r="L10" s="156">
        <v>105</v>
      </c>
      <c r="M10" s="156" t="e">
        <f>SUM(#REF!,#REF!,#REF!,#REF!)</f>
        <v>#REF!</v>
      </c>
      <c r="N10" s="175"/>
      <c r="O10" s="156">
        <v>-6238</v>
      </c>
      <c r="P10" s="156" t="e">
        <f>SUM(#REF!,#REF!,#REF!,#REF!)</f>
        <v>#REF!</v>
      </c>
      <c r="Q10" s="175"/>
      <c r="R10" s="156" t="e">
        <f>SUM(#REF!,#REF!,#REF!,#REF!)</f>
        <v>#REF!</v>
      </c>
      <c r="S10" s="156" t="e">
        <f>SUM(#REF!,#REF!,#REF!,#REF!)</f>
        <v>#REF!</v>
      </c>
      <c r="T10" s="156">
        <v>-2758</v>
      </c>
      <c r="U10" s="156" t="e">
        <f>SUM(#REF!,#REF!,#REF!,#REF!)</f>
        <v>#REF!</v>
      </c>
      <c r="W10" s="156">
        <v>1288</v>
      </c>
      <c r="X10" s="156" t="e">
        <f>SUM(#REF!,#REF!,#REF!,#REF!)</f>
        <v>#REF!</v>
      </c>
      <c r="Z10" s="156">
        <v>-1470</v>
      </c>
      <c r="AA10" s="156" t="e">
        <f>SUM(D10,G10,J10,M10,P10,R10,S10,U10,X10)</f>
        <v>#REF!</v>
      </c>
    </row>
    <row r="11" spans="1:22" s="155" customFormat="1" ht="15.75" thickTop="1">
      <c r="A11" s="154"/>
      <c r="B11" s="154"/>
      <c r="E11" s="175"/>
      <c r="H11" s="175"/>
      <c r="K11" s="175"/>
      <c r="N11" s="175"/>
      <c r="Q11" s="175"/>
      <c r="S11" s="175"/>
      <c r="T11" s="175"/>
      <c r="U11" s="175"/>
      <c r="V11" s="175"/>
    </row>
    <row r="12" spans="1:27" s="155" customFormat="1" ht="15">
      <c r="A12" s="157" t="s">
        <v>132</v>
      </c>
      <c r="B12" s="157" t="s">
        <v>58</v>
      </c>
      <c r="C12" s="158">
        <f>SUM(C13:C13)</f>
        <v>0</v>
      </c>
      <c r="D12" s="158">
        <f>SUM(D13:D13)</f>
        <v>0</v>
      </c>
      <c r="F12" s="158">
        <f>SUM(F13:F13)</f>
        <v>0</v>
      </c>
      <c r="G12" s="158">
        <f>SUM(G13:G13)</f>
        <v>0</v>
      </c>
      <c r="I12" s="158">
        <f>SUM(I13:I13)</f>
        <v>0</v>
      </c>
      <c r="J12" s="158">
        <f>SUM(J13:J13)</f>
        <v>0</v>
      </c>
      <c r="L12" s="158">
        <f>SUM(L13:L13)</f>
        <v>0</v>
      </c>
      <c r="M12" s="158">
        <f>SUM(M13:M13)</f>
        <v>0</v>
      </c>
      <c r="O12" s="158">
        <f>SUM(O13:O13)</f>
        <v>0</v>
      </c>
      <c r="P12" s="158">
        <f>SUM(P13:P13)</f>
        <v>0</v>
      </c>
      <c r="R12" s="158">
        <f>SUM(R13:R13)</f>
        <v>0</v>
      </c>
      <c r="S12" s="158">
        <f>SUM(S13:S13)</f>
        <v>0</v>
      </c>
      <c r="T12" s="158">
        <f>SUM(T13:T13)</f>
        <v>0</v>
      </c>
      <c r="U12" s="158">
        <f>SUM(U13:U13)</f>
        <v>0</v>
      </c>
      <c r="W12" s="158">
        <f>SUM(W13:W13)</f>
        <v>0</v>
      </c>
      <c r="X12" s="158">
        <f>SUM(X13:X13)</f>
        <v>0</v>
      </c>
      <c r="Z12" s="158"/>
      <c r="AA12" s="158">
        <f>SUM(D12,G12,J12,M12,P12,R12,S12,U12,X12)</f>
        <v>0</v>
      </c>
    </row>
    <row r="13" spans="1:27" s="155" customFormat="1" ht="15">
      <c r="A13" s="176" t="s">
        <v>119</v>
      </c>
      <c r="B13" s="176" t="s">
        <v>60</v>
      </c>
      <c r="E13" s="175"/>
      <c r="H13" s="175"/>
      <c r="K13" s="175"/>
      <c r="N13" s="175"/>
      <c r="Q13" s="175"/>
      <c r="AA13" s="155">
        <f>SUM(D13,G13,J13,M13,P13,R13,S13,U13,X13)</f>
        <v>0</v>
      </c>
    </row>
    <row r="14" spans="1:17" s="155" customFormat="1" ht="9.75" customHeight="1">
      <c r="A14" s="172"/>
      <c r="B14" s="172" t="s">
        <v>77</v>
      </c>
      <c r="E14" s="175"/>
      <c r="H14" s="175"/>
      <c r="K14" s="175"/>
      <c r="N14" s="175"/>
      <c r="Q14" s="175"/>
    </row>
    <row r="15" spans="1:27" s="155" customFormat="1" ht="15">
      <c r="A15" s="172" t="s">
        <v>120</v>
      </c>
      <c r="B15" s="176"/>
      <c r="E15" s="175"/>
      <c r="H15" s="175"/>
      <c r="K15" s="175"/>
      <c r="N15" s="175"/>
      <c r="O15" s="155">
        <v>-611</v>
      </c>
      <c r="Q15" s="175"/>
      <c r="T15" s="155">
        <v>-611</v>
      </c>
      <c r="W15" s="155">
        <v>-102</v>
      </c>
      <c r="Z15" s="155">
        <f>SUM(C15,F15,I15,L15,O15,W15)</f>
        <v>-713</v>
      </c>
      <c r="AA15" s="155">
        <f>SUM(D15,G15,J15,M15,P15,R15,S15,U15,X15)</f>
        <v>0</v>
      </c>
    </row>
    <row r="16" spans="1:17" s="155" customFormat="1" ht="10.5" customHeight="1">
      <c r="A16" s="172" t="s">
        <v>114</v>
      </c>
      <c r="B16" s="176" t="s">
        <v>59</v>
      </c>
      <c r="E16" s="175"/>
      <c r="H16" s="175"/>
      <c r="K16" s="175"/>
      <c r="N16" s="175"/>
      <c r="Q16" s="175"/>
    </row>
    <row r="17" spans="1:27" s="155" customFormat="1" ht="15">
      <c r="A17" s="176" t="s">
        <v>96</v>
      </c>
      <c r="B17" s="176" t="s">
        <v>61</v>
      </c>
      <c r="E17" s="175"/>
      <c r="H17" s="175"/>
      <c r="K17" s="175"/>
      <c r="N17" s="175"/>
      <c r="Q17" s="175"/>
      <c r="Z17" s="155">
        <f>SUM(C17,F17,I17,L17,O17,T17,W17)</f>
        <v>0</v>
      </c>
      <c r="AA17" s="155">
        <f>SUM(D17,G17,J17,M17,P17,R17,S17,U17,X17)</f>
        <v>0</v>
      </c>
    </row>
    <row r="18" spans="1:17" s="155" customFormat="1" ht="15">
      <c r="A18" s="176"/>
      <c r="B18" s="176"/>
      <c r="E18" s="175"/>
      <c r="H18" s="175"/>
      <c r="K18" s="175"/>
      <c r="N18" s="175"/>
      <c r="Q18" s="175"/>
    </row>
    <row r="19" spans="1:27" s="155" customFormat="1" ht="15.75" thickBot="1">
      <c r="A19" s="154" t="s">
        <v>136</v>
      </c>
      <c r="B19" s="159" t="s">
        <v>78</v>
      </c>
      <c r="C19" s="156">
        <f>SUM(C10,C12,C15:C17)</f>
        <v>2404</v>
      </c>
      <c r="D19" s="156" t="e">
        <f>SUM(D10,D12,#REF!,D15:D17)</f>
        <v>#REF!</v>
      </c>
      <c r="E19" s="175"/>
      <c r="F19" s="156">
        <f>SUM(F10,F12,F15:F17)</f>
        <v>113</v>
      </c>
      <c r="G19" s="156" t="e">
        <f>SUM(G10,G12,#REF!,G15:G17)</f>
        <v>#REF!</v>
      </c>
      <c r="H19" s="175"/>
      <c r="I19" s="156">
        <f>SUM(I10,I12,I15:I17)</f>
        <v>858</v>
      </c>
      <c r="J19" s="156" t="e">
        <f>SUM(J10,J12,#REF!,J15:J17)</f>
        <v>#REF!</v>
      </c>
      <c r="K19" s="175"/>
      <c r="L19" s="156">
        <f>SUM(L10,L12,L15:L17)</f>
        <v>105</v>
      </c>
      <c r="M19" s="156" t="e">
        <f>SUM(M10,M12,#REF!,M15:M17)</f>
        <v>#REF!</v>
      </c>
      <c r="N19" s="175"/>
      <c r="O19" s="156">
        <f>SUM(O10,O12,O15:O17)</f>
        <v>-6849</v>
      </c>
      <c r="P19" s="156" t="e">
        <f>SUM(P10,P12,#REF!,P15:P17)</f>
        <v>#REF!</v>
      </c>
      <c r="Q19" s="175"/>
      <c r="R19" s="156" t="e">
        <f>SUM(R10,R12,#REF!,R15:R17)</f>
        <v>#REF!</v>
      </c>
      <c r="S19" s="156" t="e">
        <f>SUM(S10,S12,#REF!,S15:S17)</f>
        <v>#REF!</v>
      </c>
      <c r="T19" s="156">
        <f>SUM(T10,T12,T15:T17)</f>
        <v>-3369</v>
      </c>
      <c r="U19" s="156" t="e">
        <f>SUM(U10,U12,#REF!,U15:U17)</f>
        <v>#REF!</v>
      </c>
      <c r="W19" s="156">
        <f>SUM(W10,W12,W15:W17)</f>
        <v>1186</v>
      </c>
      <c r="X19" s="156" t="e">
        <f>SUM(X10,X12,#REF!,X15:X17)</f>
        <v>#REF!</v>
      </c>
      <c r="Z19" s="156">
        <f>SUM(C19,F19,I19,L19,O19,W19)</f>
        <v>-2183</v>
      </c>
      <c r="AA19" s="156" t="e">
        <f>SUM(D19,G19,J19,M19,P19,R19,S19,U19,X19)</f>
        <v>#REF!</v>
      </c>
    </row>
    <row r="20" spans="1:22" s="155" customFormat="1" ht="15.75" thickTop="1">
      <c r="A20" s="154"/>
      <c r="B20" s="154"/>
      <c r="E20" s="175"/>
      <c r="H20" s="175"/>
      <c r="K20" s="175"/>
      <c r="N20" s="175"/>
      <c r="Q20" s="175"/>
      <c r="S20" s="175"/>
      <c r="T20" s="175"/>
      <c r="U20" s="175"/>
      <c r="V20" s="175"/>
    </row>
    <row r="21" spans="1:27" s="155" customFormat="1" ht="15">
      <c r="A21" s="157" t="s">
        <v>148</v>
      </c>
      <c r="B21" s="157" t="s">
        <v>58</v>
      </c>
      <c r="C21" s="158">
        <f>SUM(C22:C22)</f>
        <v>0</v>
      </c>
      <c r="D21" s="158">
        <f>SUM(D22:D22)</f>
        <v>0</v>
      </c>
      <c r="F21" s="158">
        <f>SUM(F22:F22)</f>
        <v>0</v>
      </c>
      <c r="G21" s="158">
        <f>SUM(G22:G22)</f>
        <v>0</v>
      </c>
      <c r="I21" s="158">
        <f>SUM(I22:I22)</f>
        <v>0</v>
      </c>
      <c r="J21" s="158">
        <f>SUM(J22:J22)</f>
        <v>0</v>
      </c>
      <c r="L21" s="158">
        <f>SUM(L22:L22)</f>
        <v>0</v>
      </c>
      <c r="M21" s="158">
        <f>SUM(M22:M22)</f>
        <v>0</v>
      </c>
      <c r="O21" s="158">
        <f>SUM(O22:O22)</f>
        <v>0</v>
      </c>
      <c r="P21" s="158">
        <f>SUM(P22:P22)</f>
        <v>0</v>
      </c>
      <c r="R21" s="158">
        <f>SUM(R22:R22)</f>
        <v>0</v>
      </c>
      <c r="S21" s="158">
        <f>SUM(S22:S22)</f>
        <v>0</v>
      </c>
      <c r="T21" s="158">
        <f>SUM(T22:T22)</f>
        <v>0</v>
      </c>
      <c r="U21" s="158">
        <f>SUM(U22:U22)</f>
        <v>0</v>
      </c>
      <c r="W21" s="158">
        <f>SUM(W22:W22)</f>
        <v>0</v>
      </c>
      <c r="X21" s="158">
        <f>SUM(X22:X22)</f>
        <v>0</v>
      </c>
      <c r="Z21" s="158"/>
      <c r="AA21" s="158">
        <f>SUM(D21,G21,J21,M21,P21,R21,S21,U21,X21)</f>
        <v>0</v>
      </c>
    </row>
    <row r="22" spans="1:27" s="155" customFormat="1" ht="15">
      <c r="A22" s="176" t="s">
        <v>119</v>
      </c>
      <c r="B22" s="176" t="s">
        <v>60</v>
      </c>
      <c r="E22" s="175"/>
      <c r="H22" s="175"/>
      <c r="K22" s="175"/>
      <c r="N22" s="175"/>
      <c r="Q22" s="175"/>
      <c r="AA22" s="155">
        <f>SUM(D22,G22,J22,M22,P22,R22,S22,U22,X22)</f>
        <v>0</v>
      </c>
    </row>
    <row r="23" spans="1:17" s="155" customFormat="1" ht="9.75" customHeight="1">
      <c r="A23" s="172"/>
      <c r="B23" s="172" t="s">
        <v>77</v>
      </c>
      <c r="E23" s="175"/>
      <c r="H23" s="175"/>
      <c r="K23" s="175"/>
      <c r="N23" s="175"/>
      <c r="Q23" s="175"/>
    </row>
    <row r="24" spans="1:27" s="155" customFormat="1" ht="15">
      <c r="A24" s="172" t="s">
        <v>120</v>
      </c>
      <c r="B24" s="176"/>
      <c r="E24" s="175"/>
      <c r="H24" s="175"/>
      <c r="K24" s="175"/>
      <c r="N24" s="175"/>
      <c r="O24" s="155">
        <v>22</v>
      </c>
      <c r="Q24" s="175"/>
      <c r="T24" s="155">
        <v>22</v>
      </c>
      <c r="V24" s="155">
        <v>23</v>
      </c>
      <c r="W24" s="155">
        <v>23</v>
      </c>
      <c r="Z24" s="155">
        <f>SUM(C24,F24,I24,L24,O24,W24)</f>
        <v>45</v>
      </c>
      <c r="AA24" s="155">
        <f>SUM(D24,G24,J24,M24,P24,R24,S24,U24,X24)</f>
        <v>0</v>
      </c>
    </row>
    <row r="25" spans="1:17" s="155" customFormat="1" ht="10.5" customHeight="1">
      <c r="A25" s="172" t="s">
        <v>114</v>
      </c>
      <c r="B25" s="176" t="s">
        <v>59</v>
      </c>
      <c r="E25" s="175"/>
      <c r="H25" s="175"/>
      <c r="K25" s="175"/>
      <c r="N25" s="175"/>
      <c r="Q25" s="175"/>
    </row>
    <row r="26" spans="1:27" s="155" customFormat="1" ht="15">
      <c r="A26" s="176" t="s">
        <v>96</v>
      </c>
      <c r="B26" s="176" t="s">
        <v>61</v>
      </c>
      <c r="E26" s="175"/>
      <c r="H26" s="175"/>
      <c r="K26" s="175"/>
      <c r="N26" s="175"/>
      <c r="Q26" s="175"/>
      <c r="Z26" s="155">
        <f>SUM(C26,F26,I26,L26,O26,T26,W26)</f>
        <v>0</v>
      </c>
      <c r="AA26" s="155">
        <f>SUM(D26,G26,J26,M26,P26,R26,S26,U26,X26)</f>
        <v>0</v>
      </c>
    </row>
    <row r="27" spans="1:17" s="155" customFormat="1" ht="15">
      <c r="A27" s="176"/>
      <c r="B27" s="176"/>
      <c r="E27" s="175"/>
      <c r="H27" s="175"/>
      <c r="K27" s="175"/>
      <c r="N27" s="175"/>
      <c r="Q27" s="175"/>
    </row>
    <row r="28" spans="1:27" s="155" customFormat="1" ht="15.75" thickBot="1">
      <c r="A28" s="154" t="s">
        <v>149</v>
      </c>
      <c r="B28" s="159" t="s">
        <v>78</v>
      </c>
      <c r="C28" s="156">
        <f>SUM(C19,C21,C24:C26)</f>
        <v>2404</v>
      </c>
      <c r="D28" s="156" t="e">
        <f>SUM(D19,D21,#REF!,D24:D26)</f>
        <v>#REF!</v>
      </c>
      <c r="E28" s="175"/>
      <c r="F28" s="156">
        <f>SUM(F19,F21,F24:F26)</f>
        <v>113</v>
      </c>
      <c r="G28" s="156" t="e">
        <f>SUM(G19,G21,#REF!,G24:G26)</f>
        <v>#REF!</v>
      </c>
      <c r="H28" s="175"/>
      <c r="I28" s="156">
        <f>SUM(I19,I21,I24:I26)</f>
        <v>858</v>
      </c>
      <c r="J28" s="156" t="e">
        <f>SUM(J19,J21,#REF!,J24:J26)</f>
        <v>#REF!</v>
      </c>
      <c r="K28" s="175"/>
      <c r="L28" s="156">
        <f>SUM(L19,L21,L24:L26)</f>
        <v>105</v>
      </c>
      <c r="M28" s="156" t="e">
        <f>SUM(M19,M21,#REF!,M24:M26)</f>
        <v>#REF!</v>
      </c>
      <c r="N28" s="175"/>
      <c r="O28" s="156">
        <f>SUM(O19,O21,O24:O26)</f>
        <v>-6827</v>
      </c>
      <c r="P28" s="156" t="e">
        <f>SUM(P19,P21,#REF!,P24:P26)</f>
        <v>#REF!</v>
      </c>
      <c r="Q28" s="175"/>
      <c r="R28" s="156" t="e">
        <f>SUM(R19,R21,#REF!,R24:R26)</f>
        <v>#REF!</v>
      </c>
      <c r="S28" s="156" t="e">
        <f>SUM(S19,S21,#REF!,S24:S26)</f>
        <v>#REF!</v>
      </c>
      <c r="T28" s="156">
        <f>SUM(T19,T21,T24:T26)</f>
        <v>-3347</v>
      </c>
      <c r="U28" s="156" t="e">
        <f>SUM(U19,U21,#REF!,U24:U26)</f>
        <v>#REF!</v>
      </c>
      <c r="W28" s="156">
        <f>SUM(W19,W21,W24:W26)</f>
        <v>1209</v>
      </c>
      <c r="X28" s="156" t="e">
        <f>SUM(X19,X21,#REF!,X24:X26)</f>
        <v>#REF!</v>
      </c>
      <c r="Z28" s="156">
        <f>SUM(C28,F28,I28,L28,O28,W28)</f>
        <v>-2138</v>
      </c>
      <c r="AA28" s="156" t="e">
        <f>SUM(D28,G28,J28,M28,P28,R28,S28,U28,X28)</f>
        <v>#REF!</v>
      </c>
    </row>
    <row r="29" spans="1:17" s="155" customFormat="1" ht="15.75" thickTop="1">
      <c r="A29" s="154"/>
      <c r="B29" s="154"/>
      <c r="E29" s="175"/>
      <c r="H29" s="175"/>
      <c r="K29" s="175"/>
      <c r="N29" s="175"/>
      <c r="Q29" s="175"/>
    </row>
    <row r="30" spans="1:17" s="195" customFormat="1" ht="15">
      <c r="A30" s="194"/>
      <c r="B30" s="194"/>
      <c r="E30" s="196"/>
      <c r="H30" s="196"/>
      <c r="K30" s="196"/>
      <c r="N30" s="196"/>
      <c r="Q30" s="196"/>
    </row>
    <row r="31" spans="1:27" s="155" customFormat="1" ht="15">
      <c r="A31" s="183" t="s">
        <v>141</v>
      </c>
      <c r="B31" s="154"/>
      <c r="E31" s="175"/>
      <c r="H31" s="175"/>
      <c r="K31" s="175"/>
      <c r="N31" s="175"/>
      <c r="Q31" s="175"/>
      <c r="AA31" s="182"/>
    </row>
    <row r="32" spans="1:27" s="155" customFormat="1" ht="15">
      <c r="A32" s="189"/>
      <c r="B32" s="154"/>
      <c r="E32" s="175"/>
      <c r="H32" s="175"/>
      <c r="K32" s="175"/>
      <c r="N32" s="175"/>
      <c r="Q32" s="175"/>
      <c r="AA32" s="182"/>
    </row>
    <row r="33" spans="1:2" ht="15">
      <c r="A33" s="190" t="s">
        <v>110</v>
      </c>
      <c r="B33" s="82" t="s">
        <v>98</v>
      </c>
    </row>
    <row r="34" spans="1:2" ht="15">
      <c r="A34" s="190" t="s">
        <v>121</v>
      </c>
      <c r="B34" s="127"/>
    </row>
    <row r="35" spans="1:2" ht="15">
      <c r="A35" s="191"/>
      <c r="B35" s="85"/>
    </row>
    <row r="36" spans="1:2" ht="15">
      <c r="A36" s="192" t="s">
        <v>52</v>
      </c>
      <c r="B36" s="11" t="s">
        <v>56</v>
      </c>
    </row>
    <row r="37" spans="1:2" ht="15">
      <c r="A37" s="192" t="s">
        <v>122</v>
      </c>
      <c r="B37" s="14"/>
    </row>
    <row r="38" spans="1:2" ht="15">
      <c r="A38" s="12"/>
      <c r="B38" s="12"/>
    </row>
    <row r="39" spans="1:2" ht="15">
      <c r="A39" s="162"/>
      <c r="B39" s="162"/>
    </row>
    <row r="40" spans="1:2" ht="15">
      <c r="A40" s="163"/>
      <c r="B40" s="163"/>
    </row>
    <row r="49" spans="1:2" ht="15">
      <c r="A49" s="164"/>
      <c r="B49" s="164"/>
    </row>
  </sheetData>
  <sheetProtection/>
  <mergeCells count="22">
    <mergeCell ref="I3:I4"/>
    <mergeCell ref="J3:J4"/>
    <mergeCell ref="I6:I7"/>
    <mergeCell ref="J6:J7"/>
    <mergeCell ref="C6:C7"/>
    <mergeCell ref="D6:D7"/>
    <mergeCell ref="F6:F7"/>
    <mergeCell ref="G6:G7"/>
    <mergeCell ref="R6:R7"/>
    <mergeCell ref="S6:S7"/>
    <mergeCell ref="L3:L4"/>
    <mergeCell ref="M3:M4"/>
    <mergeCell ref="U6:U7"/>
    <mergeCell ref="X6:X7"/>
    <mergeCell ref="AA6:AA7"/>
    <mergeCell ref="L6:L7"/>
    <mergeCell ref="M6:M7"/>
    <mergeCell ref="O6:O7"/>
    <mergeCell ref="P6:P7"/>
    <mergeCell ref="T6:T7"/>
    <mergeCell ref="W6:W7"/>
    <mergeCell ref="Z6:Z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pavkata</cp:lastModifiedBy>
  <cp:lastPrinted>2012-05-16T05:42:50Z</cp:lastPrinted>
  <dcterms:created xsi:type="dcterms:W3CDTF">2003-02-07T14:36:34Z</dcterms:created>
  <dcterms:modified xsi:type="dcterms:W3CDTF">2012-05-30T10:52:11Z</dcterms:modified>
  <cp:category/>
  <cp:version/>
  <cp:contentType/>
  <cp:contentStatus/>
</cp:coreProperties>
</file>