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4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  <definedName name="_xlnm.Print_Area" localSheetId="1">'Sp.Balans'!$A$1:$E$57</definedName>
  </definedNames>
  <calcPr fullCalcOnLoad="1"/>
</workbook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<sst xmlns="http://schemas.openxmlformats.org/spreadsheetml/2006/main" count="240" uniqueCount="208">
  <si>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</si>
  <si>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</si>
  <si>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</si>
  <si>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</si>
  <si>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</si>
  <si>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</si>
  <si>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</si>
  <si>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</si>
  <si>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</si>
  <si>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</si>
  <si>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</si>
  <si>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</si>
  <si>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</si>
  <si>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</si>
  <si>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</si>
  <si>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</si>
  <si>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</si>
  <si>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</si>
  <si>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</si>
  <si>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</si>
  <si>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</si>
  <si>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</si>
  <si>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</si>
  <si>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</si>
  <si>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</si>
  <si>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</si>
  <si>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</si>
  <si>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</si>
  <si>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</si>
  <si>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</si>
  <si>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</si>
  <si>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</si>
  <si>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</si>
  <si>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</si>
  <si>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</si>
  <si>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</si>
  <si>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</si>
  <si>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</si>
  <si>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</si>
  <si>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</si>
  <si>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</si>
  <si>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</si>
  <si>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</si>
  <si>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</si>
  <si>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</si>
  <si>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</si>
  <si>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</si>
  <si>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</si>
  <si>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</si>
  <si>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</si>
  <si>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</si>
  <si>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</si>
  <si>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</si>
  <si>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</si>
  <si>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</si>
  <si>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</si>
  <si>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</si>
  <si>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</si>
  <si>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</si>
  <si>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</si>
  <si>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</si>
  <si>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</si>
  <si>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</si>
  <si>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</si>
  <si>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</si>
  <si>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</si>
  <si>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</si>
  <si>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</si>
  <si>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</si>
  <si>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</si>
  <si>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</si>
  <si>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</si>
  <si>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</si>
  <si>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</si>
  <si>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</si>
  <si>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</si>
  <si>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</si>
  <si>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</si>
  <si>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</si>
  <si>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</si>
  <si>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</si>
  <si>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</si>
  <si>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</si>
  <si>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</si>
  <si>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</si>
  <si>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</si>
  <si>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</si>
  <si>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</si>
  <si>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</si>
  <si>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</si>
  <si>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</si>
  <si>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</si>
  <si>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</si>
  <si>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</si>
  <si>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</si>
  <si>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</si>
  <si>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</si>
  <si>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</si>
  <si>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</si>
  <si>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</si>
  <si>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</si>
  <si>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</si>
  <si>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</si>
  <si>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</si>
  <si>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</si>
  <si>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</si>
  <si>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</si>
  <si>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</si>
  <si>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</si>
  <si>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</si>
  <si>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</si>
  <si>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</si>
  <si>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</si>
  <si>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</si>
  <si>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</si>
  <si>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</si>
  <si>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</si>
  <si>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</si>
  <si>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</si>
  <si>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</si>
  <si>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</si>
  <si>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</si>
  <si>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</si>
  <si>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</si>
  <si>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</si>
  <si>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</si>
  <si>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</si>
  <si>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</si>
  <si>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</si>
  <si>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</si>
  <si>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</si>
  <si>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</si>
  <si>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</si>
  <si>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</si>
  <si>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</si>
  <si>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</si>
  <si>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</si>
  <si>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</si>
  <si>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</si>
  <si>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</si>
  <si>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</si>
  <si>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</si>
  <si>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</si>
  <si>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</si>
  <si>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</si>
  <si>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</si>
  <si>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</si>
  <si>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</si>
  <si>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</si>
  <si>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</si>
  <si>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</si>
  <si>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</si>
  <si>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</si>
  <si>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</si>
  <si>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</si>
  <si>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</si>
  <si>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</si>
  <si>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</si>
  <si>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</si>
  <si>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</si>
  <si>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</si>
  <si>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</si>
  <si>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</si>
  <si>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дъщерни предприятия</t>
  </si>
  <si>
    <t>Инвестиции ,в т.ч.:</t>
  </si>
  <si>
    <t xml:space="preserve">Ивестиции </t>
  </si>
  <si>
    <t>в дъщерни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</si>
  <si>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</si>
  <si>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</si>
  <si>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</si>
  <si>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</si>
  <si>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</si>
  <si>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</si>
  <si>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Нематериални активи</t>
  </si>
  <si>
    <t xml:space="preserve">                      /Д.Иванчов/</t>
  </si>
  <si>
    <t>КЪМ 31.12.2008</t>
  </si>
  <si>
    <t xml:space="preserve"> </t>
  </si>
  <si>
    <t xml:space="preserve">                      / Д.Иванчов /</t>
  </si>
  <si>
    <t>/Д.Иванчов/</t>
  </si>
  <si>
    <t>Вземания по съдебни спорове</t>
  </si>
  <si>
    <t>Вземания по предоставени заеми</t>
  </si>
  <si>
    <t>Вземания по предост.финансови помощи</t>
  </si>
  <si>
    <t>Вземания от продажба на съучастия</t>
  </si>
  <si>
    <t>Вземания от лихви</t>
  </si>
  <si>
    <t>Дълготрайни нематериални активи:</t>
  </si>
  <si>
    <t>Патенти,лицензи,фирмени марки</t>
  </si>
  <si>
    <t>Други нематериални активи</t>
  </si>
  <si>
    <t>СЧЕТОВОДНА ЗАГУБА/ПЕЧАЛБА</t>
  </si>
  <si>
    <t>НЕТНА ЗАГУБА/ПЕЧАЛБА ЗА ПЕРИОДА</t>
  </si>
  <si>
    <t>Разход за данък върху дохода</t>
  </si>
  <si>
    <t xml:space="preserve">О Т Ч Е Т ЗА ПРОМЕНИТЕ В СОБСТВЕНИЯ КАПИТАЛ </t>
  </si>
  <si>
    <t>на "БАЛКАНКАР-ЗАРЯ" АД гр.Павликени</t>
  </si>
  <si>
    <t>5. Промени в счетоводната политика, грешки и други</t>
  </si>
  <si>
    <t>6. Други изменения в собствения капитал</t>
  </si>
  <si>
    <t>Салдо към края на отчетния период31.12.2008</t>
  </si>
  <si>
    <t xml:space="preserve">                                                                                                                / М.Пътова/                                                                                            /Д.Иванчов/</t>
  </si>
  <si>
    <t>Салдо в началото на отчетния период1.01.2008</t>
  </si>
  <si>
    <t>Задължения по получени търговски заеми</t>
  </si>
  <si>
    <t>Извънредни приходи</t>
  </si>
  <si>
    <t xml:space="preserve">                         /Д.Иванчов/</t>
  </si>
  <si>
    <t>към 30.09.2009</t>
  </si>
  <si>
    <t>Дата:27.10.2009</t>
  </si>
  <si>
    <t xml:space="preserve">   към 30.09.2009</t>
  </si>
  <si>
    <t>КЪМ 30.09.2009</t>
  </si>
  <si>
    <t>За периода, завършващ на 30.09.2009</t>
  </si>
  <si>
    <t xml:space="preserve">                                                                              КЪМ 30.09.2009 г.</t>
  </si>
  <si>
    <t xml:space="preserve">Дата:27.10.2009                                                      Съставил:…………………………                                               Изп.директор:…………………………………………….                        </t>
  </si>
  <si>
    <t>Салдо към края на отчетния период30.09.2009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</si>
</sst>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</numFmts>
  <fonts count="18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7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left"/>
    </xf>
    <xf numFmtId="0" fontId="9" fillId="5" borderId="1" xfId="0" applyNumberFormat="1" applyFont="1" applyFill="1" applyBorder="1" applyAlignment="1" applyProtection="1">
      <alignment horizontal="right"/>
      <protection locked="0"/>
    </xf>
    <xf numFmtId="0" fontId="9" fillId="3" borderId="4" xfId="0" applyNumberFormat="1" applyFont="1" applyFill="1" applyBorder="1" applyAlignment="1" applyProtection="1">
      <alignment horizontal="right"/>
      <protection locked="0"/>
    </xf>
    <xf numFmtId="0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9" xfId="0" applyNumberFormat="1" applyFont="1" applyFill="1" applyBorder="1" applyAlignment="1" applyProtection="1">
      <alignment horizontal="right"/>
      <protection locked="0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0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6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16" fillId="2" borderId="1" xfId="17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NumberFormat="1" applyFont="1" applyFill="1" applyBorder="1" applyAlignment="1" applyProtection="1">
      <alignment horizontal="right"/>
      <protection locked="0"/>
    </xf>
    <xf numFmtId="0" fontId="10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9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 applyProtection="1">
      <alignment horizontal="right"/>
      <protection locked="0"/>
    </xf>
    <xf numFmtId="0" fontId="10" fillId="3" borderId="13" xfId="0" applyNumberFormat="1" applyFont="1" applyFill="1" applyBorder="1" applyAlignment="1" applyProtection="1">
      <alignment horizontal="right"/>
      <protection locked="0"/>
    </xf>
    <xf numFmtId="0" fontId="0" fillId="2" borderId="1" xfId="1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0" fillId="2" borderId="12" xfId="0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10" fillId="5" borderId="2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3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7">
      <selection activeCell="B46" sqref="B46"/>
    </sheetView>
  </sheetViews>
  <sheetFormatPr defaultColWidth="9.140625" defaultRowHeight="12.75"/>
  <cols>
    <col min="1" max="1" width="43.421875" style="0" customWidth="1"/>
    <col min="2" max="2" width="14.421875" style="0" customWidth="1"/>
    <col min="3" max="3" width="13.8515625" style="1" customWidth="1"/>
  </cols>
  <sheetData>
    <row r="1" spans="1:3" ht="12.75">
      <c r="A1" s="116" t="s">
        <v>149</v>
      </c>
      <c r="B1" s="116"/>
      <c r="C1" s="116"/>
    </row>
    <row r="2" spans="1:3" ht="12.75">
      <c r="A2" s="116"/>
      <c r="B2" s="116"/>
      <c r="C2" s="116"/>
    </row>
    <row r="3" spans="1:3" ht="15.75">
      <c r="A3" s="117" t="s">
        <v>0</v>
      </c>
      <c r="B3" s="117"/>
      <c r="C3" s="117"/>
    </row>
    <row r="4" spans="1:3" ht="15">
      <c r="A4" s="118" t="s">
        <v>200</v>
      </c>
      <c r="B4" s="118"/>
      <c r="C4" s="118"/>
    </row>
    <row r="6" spans="1:3" ht="15.75" customHeight="1">
      <c r="A6" s="119" t="s">
        <v>2</v>
      </c>
      <c r="B6" s="103">
        <v>40086</v>
      </c>
      <c r="C6" s="103">
        <v>39813</v>
      </c>
    </row>
    <row r="7" spans="1:3" ht="12.75" customHeight="1">
      <c r="A7" s="119"/>
      <c r="B7" s="62" t="s">
        <v>1</v>
      </c>
      <c r="C7" s="62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4</v>
      </c>
      <c r="B9" s="12">
        <v>3554</v>
      </c>
      <c r="C9" s="12">
        <v>3897</v>
      </c>
    </row>
    <row r="10" spans="1:3" ht="12.75">
      <c r="A10" s="3" t="s">
        <v>173</v>
      </c>
      <c r="B10" s="12">
        <v>74</v>
      </c>
      <c r="C10" s="12">
        <v>93</v>
      </c>
    </row>
    <row r="11" spans="1:3" ht="12.75">
      <c r="A11" s="3" t="s">
        <v>164</v>
      </c>
      <c r="B11" s="12">
        <v>3426</v>
      </c>
      <c r="C11" s="12">
        <v>3426</v>
      </c>
    </row>
    <row r="12" spans="1:3" ht="12.75">
      <c r="A12" s="3" t="s">
        <v>163</v>
      </c>
      <c r="B12" s="12">
        <v>3426</v>
      </c>
      <c r="C12" s="12">
        <v>3426</v>
      </c>
    </row>
    <row r="13" spans="1:3" ht="12.75">
      <c r="A13" s="3" t="s">
        <v>51</v>
      </c>
      <c r="B13" s="7">
        <v>47</v>
      </c>
      <c r="C13" s="7">
        <v>40</v>
      </c>
    </row>
    <row r="14" spans="1:3" ht="12.75">
      <c r="A14" s="3" t="s">
        <v>169</v>
      </c>
      <c r="B14" s="7">
        <v>207</v>
      </c>
      <c r="C14" s="7">
        <v>207</v>
      </c>
    </row>
    <row r="15" spans="1:3" ht="15">
      <c r="A15" s="57" t="s">
        <v>5</v>
      </c>
      <c r="B15" s="58">
        <f>B9+B11+B13+B14+B10</f>
        <v>7308</v>
      </c>
      <c r="C15" s="58">
        <f>C9+C11+C13+C14+C10</f>
        <v>7663</v>
      </c>
    </row>
    <row r="16" spans="1:3" ht="15">
      <c r="A16" s="57" t="s">
        <v>6</v>
      </c>
      <c r="B16" s="7"/>
      <c r="C16" s="8"/>
    </row>
    <row r="17" spans="1:3" ht="12.75">
      <c r="A17" s="3" t="s">
        <v>7</v>
      </c>
      <c r="B17" s="7">
        <v>2739</v>
      </c>
      <c r="C17" s="7">
        <v>2733</v>
      </c>
    </row>
    <row r="18" spans="1:3" ht="12.75">
      <c r="A18" s="3" t="s">
        <v>8</v>
      </c>
      <c r="B18" s="7">
        <v>3265</v>
      </c>
      <c r="C18" s="7">
        <v>3483</v>
      </c>
    </row>
    <row r="19" spans="1:3" ht="12.75">
      <c r="A19" s="3" t="s">
        <v>171</v>
      </c>
      <c r="B19" s="7"/>
      <c r="C19" s="7">
        <v>541</v>
      </c>
    </row>
    <row r="20" spans="1:3" ht="12.75">
      <c r="A20" s="3" t="s">
        <v>9</v>
      </c>
      <c r="B20" s="7">
        <v>284</v>
      </c>
      <c r="C20" s="7">
        <v>16</v>
      </c>
    </row>
    <row r="21" spans="1:3" ht="12.75">
      <c r="A21" s="3" t="s">
        <v>10</v>
      </c>
      <c r="B21" s="7">
        <v>6</v>
      </c>
      <c r="C21" s="7">
        <v>20</v>
      </c>
    </row>
    <row r="22" spans="1:3" ht="15">
      <c r="A22" s="57" t="s">
        <v>11</v>
      </c>
      <c r="B22" s="58">
        <f>SUM(B17:B21)</f>
        <v>6294</v>
      </c>
      <c r="C22" s="58">
        <f>SUM(C17:C21)</f>
        <v>6793</v>
      </c>
    </row>
    <row r="23" spans="1:3" ht="15">
      <c r="A23" s="104" t="s">
        <v>12</v>
      </c>
      <c r="B23" s="105">
        <f>B15+B22</f>
        <v>13602</v>
      </c>
      <c r="C23" s="105">
        <f>C15+C22</f>
        <v>14456</v>
      </c>
    </row>
    <row r="24" spans="1:3" ht="15.75">
      <c r="A24" s="59" t="s">
        <v>13</v>
      </c>
      <c r="B24" s="69"/>
      <c r="C24" s="70"/>
    </row>
    <row r="25" spans="1:3" ht="15">
      <c r="A25" s="5" t="s">
        <v>14</v>
      </c>
      <c r="B25" s="7"/>
      <c r="C25" s="8"/>
    </row>
    <row r="26" spans="1:3" ht="12.75">
      <c r="A26" s="3" t="s">
        <v>15</v>
      </c>
      <c r="B26" s="7">
        <v>1322</v>
      </c>
      <c r="C26" s="7">
        <v>1322</v>
      </c>
    </row>
    <row r="27" spans="1:3" ht="12.75">
      <c r="A27" s="3" t="s">
        <v>16</v>
      </c>
      <c r="B27" s="7">
        <v>1081</v>
      </c>
      <c r="C27" s="7">
        <v>1083</v>
      </c>
    </row>
    <row r="28" spans="1:3" ht="12.75">
      <c r="A28" s="3" t="s">
        <v>17</v>
      </c>
      <c r="B28" s="7">
        <v>78</v>
      </c>
      <c r="C28" s="7">
        <v>78</v>
      </c>
    </row>
    <row r="29" spans="1:3" ht="12.75">
      <c r="A29" s="3" t="s">
        <v>150</v>
      </c>
      <c r="B29" s="7">
        <v>-1751</v>
      </c>
      <c r="C29" s="7"/>
    </row>
    <row r="30" spans="1:3" ht="12.75">
      <c r="A30" s="3" t="s">
        <v>151</v>
      </c>
      <c r="B30" s="7">
        <v>-1137</v>
      </c>
      <c r="C30" s="7">
        <v>-1653</v>
      </c>
    </row>
    <row r="31" spans="1:3" ht="15">
      <c r="A31" s="57" t="s">
        <v>18</v>
      </c>
      <c r="B31" s="58">
        <f>SUM(B26:B30)</f>
        <v>-407</v>
      </c>
      <c r="C31" s="58">
        <f>SUM(C26:C30)</f>
        <v>830</v>
      </c>
    </row>
    <row r="32" spans="1:3" ht="15">
      <c r="A32" s="57" t="s">
        <v>19</v>
      </c>
      <c r="B32" s="60"/>
      <c r="C32" s="61"/>
    </row>
    <row r="33" spans="1:3" ht="14.25">
      <c r="A33" s="89" t="s">
        <v>162</v>
      </c>
      <c r="B33" s="90">
        <v>10757</v>
      </c>
      <c r="C33" s="90">
        <v>10757</v>
      </c>
    </row>
    <row r="34" spans="1:3" ht="14.25">
      <c r="A34" s="89" t="s">
        <v>153</v>
      </c>
      <c r="B34" s="90">
        <v>345</v>
      </c>
      <c r="C34" s="90">
        <v>430</v>
      </c>
    </row>
    <row r="35" spans="1:3" ht="14.25">
      <c r="A35" s="89" t="s">
        <v>53</v>
      </c>
      <c r="B35" s="90">
        <v>9</v>
      </c>
      <c r="C35" s="90">
        <v>13</v>
      </c>
    </row>
    <row r="36" spans="1:3" s="26" customFormat="1" ht="14.25">
      <c r="A36" s="89" t="s">
        <v>152</v>
      </c>
      <c r="B36" s="91">
        <v>16</v>
      </c>
      <c r="C36" s="91">
        <v>16</v>
      </c>
    </row>
    <row r="37" spans="1:3" ht="15">
      <c r="A37" s="57" t="s">
        <v>154</v>
      </c>
      <c r="B37" s="58">
        <f>SUM(B33:B36)</f>
        <v>11127</v>
      </c>
      <c r="C37" s="58">
        <f>SUM(C33:C36)</f>
        <v>11216</v>
      </c>
    </row>
    <row r="38" spans="1:3" ht="15.75">
      <c r="A38" s="59" t="s">
        <v>20</v>
      </c>
      <c r="B38" s="87"/>
      <c r="C38" s="88"/>
    </row>
    <row r="39" spans="1:3" ht="12.75">
      <c r="A39" s="3" t="s">
        <v>22</v>
      </c>
      <c r="B39" s="7">
        <v>1663</v>
      </c>
      <c r="C39" s="7">
        <v>1946</v>
      </c>
    </row>
    <row r="40" spans="1:3" ht="12.75">
      <c r="A40" s="3" t="s">
        <v>23</v>
      </c>
      <c r="B40" s="7">
        <v>337</v>
      </c>
      <c r="C40" s="7">
        <v>119</v>
      </c>
    </row>
    <row r="41" spans="1:3" ht="12.75">
      <c r="A41" s="3" t="s">
        <v>197</v>
      </c>
      <c r="B41" s="7">
        <v>100</v>
      </c>
      <c r="C41" s="7"/>
    </row>
    <row r="42" spans="1:3" ht="12.75">
      <c r="A42" s="3" t="s">
        <v>24</v>
      </c>
      <c r="B42" s="7">
        <v>95</v>
      </c>
      <c r="C42" s="7">
        <v>28</v>
      </c>
    </row>
    <row r="43" spans="1:3" ht="12.75">
      <c r="A43" s="3" t="s">
        <v>21</v>
      </c>
      <c r="B43" s="7">
        <v>116</v>
      </c>
      <c r="C43" s="7">
        <v>104</v>
      </c>
    </row>
    <row r="44" spans="1:3" ht="12.75">
      <c r="A44" s="3" t="s">
        <v>25</v>
      </c>
      <c r="B44" s="7">
        <v>345</v>
      </c>
      <c r="C44" s="7">
        <v>41</v>
      </c>
    </row>
    <row r="45" spans="1:3" ht="12.75">
      <c r="A45" s="3" t="s">
        <v>26</v>
      </c>
      <c r="B45" s="7">
        <v>226</v>
      </c>
      <c r="C45" s="7">
        <v>172</v>
      </c>
    </row>
    <row r="46" spans="1:3" ht="15">
      <c r="A46" s="57" t="s">
        <v>27</v>
      </c>
      <c r="B46" s="58">
        <f>SUM(B39:B45)</f>
        <v>2882</v>
      </c>
      <c r="C46" s="58">
        <f>SUM(C39:C45)</f>
        <v>2410</v>
      </c>
    </row>
    <row r="47" spans="1:3" ht="12.75">
      <c r="A47" s="63" t="s">
        <v>28</v>
      </c>
      <c r="B47" s="58">
        <f>B37+B46</f>
        <v>14009</v>
      </c>
      <c r="C47" s="58">
        <f>C37+C46</f>
        <v>13626</v>
      </c>
    </row>
    <row r="48" spans="1:3" ht="12.75">
      <c r="A48" s="83" t="s">
        <v>29</v>
      </c>
      <c r="B48" s="105">
        <f>B47+B31</f>
        <v>13602</v>
      </c>
      <c r="C48" s="105">
        <f>C47+C31</f>
        <v>14456</v>
      </c>
    </row>
    <row r="49" spans="2:3" ht="12.75">
      <c r="B49" s="13"/>
      <c r="C49" s="14"/>
    </row>
    <row r="50" spans="1:3" ht="12.75">
      <c r="A50" t="s">
        <v>201</v>
      </c>
      <c r="B50" s="13"/>
      <c r="C50" s="14"/>
    </row>
    <row r="51" spans="1:3" ht="12.75">
      <c r="A51" t="s">
        <v>30</v>
      </c>
      <c r="B51" s="115" t="s">
        <v>31</v>
      </c>
      <c r="C51" s="115"/>
    </row>
    <row r="52" spans="1:3" ht="12.75">
      <c r="A52" t="s">
        <v>146</v>
      </c>
      <c r="B52" s="115" t="s">
        <v>174</v>
      </c>
      <c r="C52" s="115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6">
    <mergeCell ref="B51:C51"/>
    <mergeCell ref="B52:C52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5">
      <selection activeCell="C57" sqref="C57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20" t="s">
        <v>32</v>
      </c>
      <c r="B1" s="120"/>
      <c r="C1" s="120"/>
      <c r="D1" s="120"/>
    </row>
    <row r="2" spans="1:7" ht="15.75">
      <c r="A2" s="117" t="s">
        <v>33</v>
      </c>
      <c r="B2" s="117"/>
      <c r="C2" s="117"/>
      <c r="D2" s="117"/>
      <c r="G2" s="25"/>
    </row>
    <row r="3" spans="1:4" ht="15.75">
      <c r="A3" s="117" t="s">
        <v>202</v>
      </c>
      <c r="B3" s="117"/>
      <c r="C3" s="117"/>
      <c r="D3" s="117"/>
    </row>
    <row r="4" spans="1:4" ht="12.75">
      <c r="A4" s="67"/>
      <c r="B4" s="68"/>
      <c r="C4" s="68"/>
      <c r="D4" s="68"/>
    </row>
    <row r="5" spans="1:4" ht="12.75">
      <c r="A5" s="82" t="s">
        <v>34</v>
      </c>
      <c r="B5" s="83" t="s">
        <v>35</v>
      </c>
      <c r="C5" s="83" t="s">
        <v>203</v>
      </c>
      <c r="D5" s="82" t="s">
        <v>175</v>
      </c>
    </row>
    <row r="6" spans="1:4" ht="12.75">
      <c r="A6" s="62">
        <v>1</v>
      </c>
      <c r="B6" s="63" t="s">
        <v>36</v>
      </c>
      <c r="C6" s="63">
        <f>SUM(C7:C14)</f>
        <v>3554</v>
      </c>
      <c r="D6" s="63">
        <f>SUM(D7:D14)</f>
        <v>3897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1372</v>
      </c>
      <c r="D8" s="3">
        <v>1479</v>
      </c>
    </row>
    <row r="9" spans="1:4" ht="12.75">
      <c r="A9" s="2"/>
      <c r="B9" s="3" t="s">
        <v>39</v>
      </c>
      <c r="C9" s="3">
        <v>511</v>
      </c>
      <c r="D9" s="3">
        <v>569</v>
      </c>
    </row>
    <row r="10" spans="1:4" ht="12.75">
      <c r="A10" s="2"/>
      <c r="B10" s="3" t="s">
        <v>40</v>
      </c>
      <c r="C10" s="3">
        <v>514</v>
      </c>
      <c r="D10" s="3">
        <v>326</v>
      </c>
    </row>
    <row r="11" spans="1:4" ht="12.75">
      <c r="A11" s="2"/>
      <c r="B11" s="3" t="s">
        <v>41</v>
      </c>
      <c r="C11" s="3">
        <v>275</v>
      </c>
      <c r="D11" s="3">
        <v>378</v>
      </c>
    </row>
    <row r="12" spans="1:4" ht="12.75">
      <c r="A12" s="2"/>
      <c r="B12" s="3" t="s">
        <v>42</v>
      </c>
      <c r="C12" s="3">
        <v>11</v>
      </c>
      <c r="D12" s="3">
        <v>29</v>
      </c>
    </row>
    <row r="13" spans="1:4" ht="12.75">
      <c r="A13" s="2"/>
      <c r="B13" s="3" t="s">
        <v>43</v>
      </c>
      <c r="C13" s="3">
        <v>8</v>
      </c>
      <c r="D13" s="3">
        <v>10</v>
      </c>
    </row>
    <row r="14" spans="1:4" ht="12.75">
      <c r="A14" s="2"/>
      <c r="B14" s="3" t="s">
        <v>90</v>
      </c>
      <c r="C14" s="3">
        <v>585</v>
      </c>
      <c r="D14" s="3">
        <v>828</v>
      </c>
    </row>
    <row r="15" spans="1:4" ht="12.75">
      <c r="A15" s="62">
        <v>2</v>
      </c>
      <c r="B15" s="63" t="s">
        <v>184</v>
      </c>
      <c r="C15" s="63">
        <v>80</v>
      </c>
      <c r="D15" s="63">
        <f>D16+D17</f>
        <v>93</v>
      </c>
    </row>
    <row r="16" spans="1:4" ht="12.75">
      <c r="A16" s="2"/>
      <c r="B16" s="3" t="s">
        <v>185</v>
      </c>
      <c r="C16" s="3">
        <v>2</v>
      </c>
      <c r="D16" s="3">
        <v>3</v>
      </c>
    </row>
    <row r="17" spans="1:4" ht="12.75">
      <c r="A17" s="2"/>
      <c r="B17" s="3" t="s">
        <v>186</v>
      </c>
      <c r="C17" s="3">
        <v>72</v>
      </c>
      <c r="D17" s="3">
        <v>90</v>
      </c>
    </row>
    <row r="18" spans="1:4" ht="12.75">
      <c r="A18" s="62">
        <v>3</v>
      </c>
      <c r="B18" s="63" t="s">
        <v>165</v>
      </c>
      <c r="C18" s="63">
        <f>C19</f>
        <v>3426</v>
      </c>
      <c r="D18" s="63">
        <f>D19</f>
        <v>3426</v>
      </c>
    </row>
    <row r="19" spans="1:4" ht="12.75">
      <c r="A19" s="2"/>
      <c r="B19" s="3" t="s">
        <v>166</v>
      </c>
      <c r="C19" s="3">
        <v>3426</v>
      </c>
      <c r="D19" s="3">
        <v>3426</v>
      </c>
    </row>
    <row r="20" spans="1:4" ht="12.75">
      <c r="A20" s="62">
        <v>4</v>
      </c>
      <c r="B20" s="63" t="s">
        <v>169</v>
      </c>
      <c r="C20" s="63">
        <v>207</v>
      </c>
      <c r="D20" s="63">
        <v>207</v>
      </c>
    </row>
    <row r="21" spans="1:4" ht="12.75">
      <c r="A21" s="62">
        <v>5</v>
      </c>
      <c r="B21" s="63" t="s">
        <v>44</v>
      </c>
      <c r="C21" s="63">
        <f>SUM(C22:C24)</f>
        <v>2739</v>
      </c>
      <c r="D21" s="63">
        <f>SUM(D22:D24)</f>
        <v>2733</v>
      </c>
    </row>
    <row r="22" spans="1:4" ht="12.75">
      <c r="A22" s="2"/>
      <c r="B22" s="3" t="s">
        <v>45</v>
      </c>
      <c r="C22" s="3">
        <v>1139</v>
      </c>
      <c r="D22" s="3">
        <v>1367</v>
      </c>
    </row>
    <row r="23" spans="1:4" ht="12.75">
      <c r="A23" s="2"/>
      <c r="B23" s="3" t="s">
        <v>46</v>
      </c>
      <c r="C23" s="3">
        <v>157</v>
      </c>
      <c r="D23" s="3">
        <v>312</v>
      </c>
    </row>
    <row r="24" spans="1:4" ht="12.75">
      <c r="A24" s="2"/>
      <c r="B24" s="3" t="s">
        <v>48</v>
      </c>
      <c r="C24" s="3">
        <v>1443</v>
      </c>
      <c r="D24" s="3">
        <v>1054</v>
      </c>
    </row>
    <row r="25" spans="1:4" ht="12.75">
      <c r="A25" s="62">
        <v>6</v>
      </c>
      <c r="B25" s="63" t="s">
        <v>49</v>
      </c>
      <c r="C25" s="63">
        <f>SUM(C26:C33)</f>
        <v>3265</v>
      </c>
      <c r="D25" s="63">
        <f>SUM(D26:D33)</f>
        <v>3483</v>
      </c>
    </row>
    <row r="26" spans="1:5" ht="12.75">
      <c r="A26" s="2"/>
      <c r="B26" s="3" t="s">
        <v>50</v>
      </c>
      <c r="C26" s="3">
        <v>104</v>
      </c>
      <c r="D26" s="3">
        <v>366</v>
      </c>
      <c r="E26">
        <v>7</v>
      </c>
    </row>
    <row r="27" spans="1:4" ht="12.75">
      <c r="A27" s="2"/>
      <c r="B27" s="3" t="s">
        <v>51</v>
      </c>
      <c r="C27" s="3">
        <v>45</v>
      </c>
      <c r="D27" s="3">
        <v>15</v>
      </c>
    </row>
    <row r="28" spans="1:4" ht="12.75">
      <c r="A28" s="2"/>
      <c r="B28" s="3" t="s">
        <v>179</v>
      </c>
      <c r="C28" s="3">
        <v>291</v>
      </c>
      <c r="D28" s="3">
        <v>421</v>
      </c>
    </row>
    <row r="29" spans="1:4" ht="12.75">
      <c r="A29" s="2"/>
      <c r="B29" s="3" t="s">
        <v>180</v>
      </c>
      <c r="C29" s="3">
        <v>1815</v>
      </c>
      <c r="D29" s="3">
        <v>1815</v>
      </c>
    </row>
    <row r="30" spans="1:4" ht="12.75">
      <c r="A30" s="2"/>
      <c r="B30" s="3" t="s">
        <v>182</v>
      </c>
      <c r="C30" s="3">
        <v>800</v>
      </c>
      <c r="D30" s="3">
        <v>800</v>
      </c>
    </row>
    <row r="31" spans="1:4" ht="12.75">
      <c r="A31" s="2"/>
      <c r="B31" s="3" t="s">
        <v>181</v>
      </c>
      <c r="C31" s="3"/>
      <c r="D31" s="3">
        <v>20</v>
      </c>
    </row>
    <row r="32" spans="1:4" ht="12.75">
      <c r="A32" s="2"/>
      <c r="B32" s="3" t="s">
        <v>183</v>
      </c>
      <c r="C32" s="3">
        <v>193</v>
      </c>
      <c r="D32" s="3">
        <v>29</v>
      </c>
    </row>
    <row r="33" spans="1:4" ht="12.75">
      <c r="A33" s="2"/>
      <c r="B33" s="3" t="s">
        <v>52</v>
      </c>
      <c r="C33" s="3">
        <v>17</v>
      </c>
      <c r="D33" s="3">
        <v>17</v>
      </c>
    </row>
    <row r="34" spans="1:4" ht="12.75">
      <c r="A34" s="62">
        <v>7</v>
      </c>
      <c r="B34" s="63" t="s">
        <v>19</v>
      </c>
      <c r="C34" s="63">
        <f>SUM(C35:C38)</f>
        <v>11127</v>
      </c>
      <c r="D34" s="63">
        <f>SUM(D35:D38)</f>
        <v>11216</v>
      </c>
    </row>
    <row r="35" spans="1:4" ht="12.75">
      <c r="A35" s="2"/>
      <c r="B35" s="3" t="s">
        <v>162</v>
      </c>
      <c r="C35" s="3">
        <v>10757</v>
      </c>
      <c r="D35" s="3">
        <v>10757</v>
      </c>
    </row>
    <row r="36" spans="1:4" ht="12.75">
      <c r="A36" s="2"/>
      <c r="B36" s="3" t="s">
        <v>153</v>
      </c>
      <c r="C36" s="3">
        <v>345</v>
      </c>
      <c r="D36" s="3">
        <v>430</v>
      </c>
    </row>
    <row r="37" spans="1:4" ht="12.75">
      <c r="A37" s="2"/>
      <c r="B37" s="3" t="s">
        <v>53</v>
      </c>
      <c r="C37" s="3">
        <v>9</v>
      </c>
      <c r="D37" s="3">
        <v>13</v>
      </c>
    </row>
    <row r="38" spans="1:4" ht="12.75">
      <c r="A38" s="2"/>
      <c r="B38" s="3" t="s">
        <v>152</v>
      </c>
      <c r="C38" s="3">
        <v>16</v>
      </c>
      <c r="D38" s="3">
        <v>16</v>
      </c>
    </row>
    <row r="39" spans="1:4" ht="12.75">
      <c r="A39" s="62">
        <v>8</v>
      </c>
      <c r="B39" s="63" t="s">
        <v>54</v>
      </c>
      <c r="C39" s="63">
        <f>C40+C41</f>
        <v>2008</v>
      </c>
      <c r="D39" s="63">
        <f>D40+D41</f>
        <v>1987</v>
      </c>
    </row>
    <row r="40" spans="1:4" ht="12.75">
      <c r="A40" s="2"/>
      <c r="B40" s="3" t="s">
        <v>167</v>
      </c>
      <c r="C40" s="3">
        <v>1663</v>
      </c>
      <c r="D40" s="3">
        <v>1946</v>
      </c>
    </row>
    <row r="41" spans="1:4" ht="12.75">
      <c r="A41" s="2"/>
      <c r="B41" s="3" t="s">
        <v>25</v>
      </c>
      <c r="C41" s="3">
        <v>345</v>
      </c>
      <c r="D41" s="3">
        <v>41</v>
      </c>
    </row>
    <row r="42" spans="1:4" ht="12.75">
      <c r="A42" s="62">
        <v>9</v>
      </c>
      <c r="B42" s="63" t="s">
        <v>55</v>
      </c>
      <c r="C42" s="63">
        <v>1322</v>
      </c>
      <c r="D42" s="63">
        <v>1322</v>
      </c>
    </row>
    <row r="43" spans="1:4" ht="12.75">
      <c r="A43" s="2"/>
      <c r="B43" s="3" t="s">
        <v>56</v>
      </c>
      <c r="C43" s="3">
        <v>1322</v>
      </c>
      <c r="D43" s="3">
        <v>1322</v>
      </c>
    </row>
    <row r="44" spans="1:4" ht="12.75">
      <c r="A44" s="2"/>
      <c r="B44" s="3" t="s">
        <v>57</v>
      </c>
      <c r="C44" s="3">
        <v>1322</v>
      </c>
      <c r="D44" s="3">
        <v>1322</v>
      </c>
    </row>
    <row r="45" spans="1:4" ht="12.75">
      <c r="A45" s="62">
        <v>10</v>
      </c>
      <c r="B45" s="63" t="s">
        <v>58</v>
      </c>
      <c r="C45" s="63"/>
      <c r="D45" s="63"/>
    </row>
    <row r="46" spans="1:4" ht="12.75">
      <c r="A46" s="2"/>
      <c r="B46" s="3" t="s">
        <v>59</v>
      </c>
      <c r="C46" s="3">
        <v>1322056</v>
      </c>
      <c r="D46" s="3">
        <v>1322056</v>
      </c>
    </row>
    <row r="47" spans="1:4" ht="12.75">
      <c r="A47" s="2"/>
      <c r="B47" s="3" t="s">
        <v>60</v>
      </c>
      <c r="C47" s="3"/>
      <c r="D47" s="3"/>
    </row>
    <row r="48" spans="1:4" ht="12.75">
      <c r="A48" s="2"/>
      <c r="B48" s="3" t="s">
        <v>61</v>
      </c>
      <c r="C48" s="3">
        <v>1</v>
      </c>
      <c r="D48" s="3">
        <v>1</v>
      </c>
    </row>
    <row r="49" spans="1:4" ht="28.5" customHeight="1">
      <c r="A49" s="2"/>
      <c r="B49" s="24" t="s">
        <v>170</v>
      </c>
      <c r="C49" s="24"/>
      <c r="D49" s="24"/>
    </row>
    <row r="50" spans="1:4" ht="12.75">
      <c r="A50" s="62">
        <v>11</v>
      </c>
      <c r="B50" s="63" t="s">
        <v>62</v>
      </c>
      <c r="C50" s="63">
        <f>C51+C52+C53</f>
        <v>1081</v>
      </c>
      <c r="D50" s="63">
        <f>D51+D52+D53</f>
        <v>1083</v>
      </c>
    </row>
    <row r="51" spans="1:4" ht="12.75">
      <c r="A51" s="2"/>
      <c r="B51" s="3" t="s">
        <v>63</v>
      </c>
      <c r="C51" s="3">
        <v>113</v>
      </c>
      <c r="D51" s="3">
        <v>113</v>
      </c>
    </row>
    <row r="52" spans="1:4" ht="12.75">
      <c r="A52" s="2"/>
      <c r="B52" s="3" t="s">
        <v>64</v>
      </c>
      <c r="C52" s="3">
        <v>863</v>
      </c>
      <c r="D52" s="3">
        <v>865</v>
      </c>
    </row>
    <row r="53" spans="1:4" ht="12.75">
      <c r="A53" s="2"/>
      <c r="B53" s="3" t="s">
        <v>65</v>
      </c>
      <c r="C53" s="3">
        <v>105</v>
      </c>
      <c r="D53" s="3">
        <v>105</v>
      </c>
    </row>
    <row r="54" spans="1:4" ht="12.75">
      <c r="A54" s="2"/>
      <c r="B54" s="3"/>
      <c r="C54" s="3"/>
      <c r="D54" s="3"/>
    </row>
    <row r="55" spans="1:4" ht="12.75">
      <c r="A55" s="2"/>
      <c r="B55" s="3" t="s">
        <v>201</v>
      </c>
      <c r="C55" s="3"/>
      <c r="D55" s="3"/>
    </row>
    <row r="56" spans="1:4" ht="14.25" customHeight="1">
      <c r="A56" s="2"/>
      <c r="B56" s="3" t="s">
        <v>155</v>
      </c>
      <c r="C56" s="3" t="s">
        <v>156</v>
      </c>
      <c r="D56" s="3"/>
    </row>
    <row r="57" spans="2:3" ht="12.75">
      <c r="B57" s="113" t="s">
        <v>147</v>
      </c>
      <c r="C57" t="s">
        <v>199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0">
      <selection activeCell="B35" sqref="B35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6" t="s">
        <v>66</v>
      </c>
      <c r="B1" s="116"/>
      <c r="C1" s="116"/>
    </row>
    <row r="2" spans="1:3" ht="12.75">
      <c r="A2" s="116"/>
      <c r="B2" s="116"/>
      <c r="C2" s="116"/>
    </row>
    <row r="3" spans="1:3" ht="18">
      <c r="A3" s="15"/>
      <c r="B3" s="15"/>
      <c r="C3" s="15"/>
    </row>
    <row r="4" spans="1:3" ht="15.75">
      <c r="A4" s="117" t="s">
        <v>67</v>
      </c>
      <c r="B4" s="117"/>
      <c r="C4" s="117"/>
    </row>
    <row r="5" spans="1:3" ht="15">
      <c r="A5" s="118" t="s">
        <v>204</v>
      </c>
      <c r="B5" s="118"/>
      <c r="C5" s="118"/>
    </row>
    <row r="7" ht="13.5" thickBot="1"/>
    <row r="8" spans="1:3" ht="12.75">
      <c r="A8" s="121" t="s">
        <v>68</v>
      </c>
      <c r="B8" s="84">
        <v>40086</v>
      </c>
      <c r="C8" s="84">
        <v>39721</v>
      </c>
    </row>
    <row r="9" spans="1:3" ht="12.75">
      <c r="A9" s="122"/>
      <c r="B9" s="85"/>
      <c r="C9" s="85"/>
    </row>
    <row r="10" spans="1:3" ht="12.75">
      <c r="A10" s="122"/>
      <c r="B10" s="85" t="s">
        <v>91</v>
      </c>
      <c r="C10" s="85" t="s">
        <v>91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3" t="s">
        <v>69</v>
      </c>
      <c r="B13" s="6"/>
      <c r="C13" s="16"/>
    </row>
    <row r="14" spans="1:3" ht="12.75">
      <c r="A14" s="17" t="s">
        <v>46</v>
      </c>
      <c r="B14" s="17">
        <v>1166</v>
      </c>
      <c r="C14" s="18">
        <v>5609</v>
      </c>
    </row>
    <row r="15" spans="1:3" ht="12.75">
      <c r="A15" s="17" t="s">
        <v>47</v>
      </c>
      <c r="B15" s="17">
        <v>3</v>
      </c>
      <c r="C15" s="9">
        <v>99</v>
      </c>
    </row>
    <row r="16" spans="1:3" ht="12.75">
      <c r="A16" s="17" t="s">
        <v>70</v>
      </c>
      <c r="B16" s="17">
        <v>90</v>
      </c>
      <c r="C16" s="9">
        <v>297</v>
      </c>
    </row>
    <row r="17" spans="1:3" ht="12.75">
      <c r="A17" s="17" t="s">
        <v>71</v>
      </c>
      <c r="B17" s="17">
        <v>99</v>
      </c>
      <c r="C17" s="9">
        <v>692</v>
      </c>
    </row>
    <row r="18" spans="1:3" ht="12.75">
      <c r="A18" s="63" t="s">
        <v>72</v>
      </c>
      <c r="B18" s="63">
        <f>SUM(B14:B17)</f>
        <v>1358</v>
      </c>
      <c r="C18" s="63">
        <f>SUM(C14:C17)</f>
        <v>6697</v>
      </c>
    </row>
    <row r="19" spans="1:3" ht="12.75">
      <c r="A19" s="3"/>
      <c r="B19" s="3"/>
      <c r="C19" s="19"/>
    </row>
    <row r="20" spans="1:3" ht="12.75">
      <c r="A20" s="63" t="s">
        <v>73</v>
      </c>
      <c r="B20" s="3"/>
      <c r="C20" s="19"/>
    </row>
    <row r="21" spans="1:3" ht="12.75">
      <c r="A21" s="3" t="s">
        <v>74</v>
      </c>
      <c r="B21" s="3">
        <v>623</v>
      </c>
      <c r="C21" s="9">
        <v>3705</v>
      </c>
    </row>
    <row r="22" spans="1:3" ht="12.75">
      <c r="A22" s="3" t="s">
        <v>76</v>
      </c>
      <c r="B22" s="3">
        <v>767</v>
      </c>
      <c r="C22" s="9">
        <v>1459</v>
      </c>
    </row>
    <row r="23" spans="1:3" ht="12.75">
      <c r="A23" s="3" t="s">
        <v>75</v>
      </c>
      <c r="B23" s="3">
        <v>458</v>
      </c>
      <c r="C23" s="9">
        <v>737</v>
      </c>
    </row>
    <row r="24" spans="1:3" ht="12.75">
      <c r="A24" s="3" t="s">
        <v>77</v>
      </c>
      <c r="B24" s="3">
        <v>436</v>
      </c>
      <c r="C24" s="9">
        <v>354</v>
      </c>
    </row>
    <row r="25" spans="1:3" ht="12.75">
      <c r="A25" s="3" t="s">
        <v>78</v>
      </c>
      <c r="B25" s="3">
        <v>153</v>
      </c>
      <c r="C25" s="112">
        <v>141</v>
      </c>
    </row>
    <row r="26" spans="1:3" ht="12.75">
      <c r="A26" s="63" t="s">
        <v>79</v>
      </c>
      <c r="B26" s="63">
        <f>SUM(B21:B25)</f>
        <v>2437</v>
      </c>
      <c r="C26" s="63">
        <f>SUM(C21:C25)</f>
        <v>6396</v>
      </c>
    </row>
    <row r="27" spans="1:3" ht="12.75">
      <c r="A27" s="3"/>
      <c r="B27" s="3"/>
      <c r="C27" s="3"/>
    </row>
    <row r="28" spans="1:3" ht="12.75">
      <c r="A28" s="63" t="s">
        <v>80</v>
      </c>
      <c r="B28" s="6"/>
      <c r="C28" s="10"/>
    </row>
    <row r="29" spans="1:3" ht="25.5">
      <c r="A29" s="106" t="s">
        <v>172</v>
      </c>
      <c r="B29" s="17">
        <v>43</v>
      </c>
      <c r="C29" s="17">
        <v>161</v>
      </c>
    </row>
    <row r="30" spans="1:3" ht="25.5">
      <c r="A30" s="21" t="s">
        <v>89</v>
      </c>
      <c r="B30" s="17">
        <v>-345</v>
      </c>
      <c r="C30" s="17">
        <v>-699</v>
      </c>
    </row>
    <row r="31" spans="1:3" ht="12.75">
      <c r="A31" s="17" t="s">
        <v>81</v>
      </c>
      <c r="B31" s="17">
        <v>-31</v>
      </c>
      <c r="C31" s="17">
        <v>-86</v>
      </c>
    </row>
    <row r="32" spans="1:3" ht="12.75">
      <c r="A32" s="63" t="s">
        <v>82</v>
      </c>
      <c r="B32" s="63">
        <f>SUM(B29:B31)</f>
        <v>-333</v>
      </c>
      <c r="C32" s="63">
        <f>SUM(C29:C31)</f>
        <v>-624</v>
      </c>
    </row>
    <row r="33" spans="1:3" ht="12.75">
      <c r="A33" s="6" t="s">
        <v>92</v>
      </c>
      <c r="B33" s="6"/>
      <c r="C33" s="6"/>
    </row>
    <row r="34" spans="1:3" ht="12.75">
      <c r="A34" s="63" t="s">
        <v>83</v>
      </c>
      <c r="B34" s="63">
        <v>700</v>
      </c>
      <c r="C34" s="64">
        <v>1106</v>
      </c>
    </row>
    <row r="35" spans="1:3" ht="12.75">
      <c r="A35" s="63" t="s">
        <v>84</v>
      </c>
      <c r="B35" s="63">
        <v>152</v>
      </c>
      <c r="C35" s="64">
        <v>49</v>
      </c>
    </row>
    <row r="36" spans="1:3" ht="12.75">
      <c r="A36" s="63" t="s">
        <v>198</v>
      </c>
      <c r="B36" s="63">
        <v>157</v>
      </c>
      <c r="C36" s="63"/>
    </row>
    <row r="37" spans="1:3" ht="12.75">
      <c r="A37" s="63" t="s">
        <v>85</v>
      </c>
      <c r="B37" s="63">
        <f>B18+B35+B36</f>
        <v>1667</v>
      </c>
      <c r="C37" s="63">
        <f>C18+C35</f>
        <v>6746</v>
      </c>
    </row>
    <row r="38" spans="1:3" ht="12.75">
      <c r="A38" s="63" t="s">
        <v>86</v>
      </c>
      <c r="B38" s="63">
        <f>B26+B32+B34</f>
        <v>2804</v>
      </c>
      <c r="C38" s="63">
        <f>C26+C32+C34</f>
        <v>6878</v>
      </c>
    </row>
    <row r="39" spans="1:3" ht="12.75">
      <c r="A39" s="3"/>
      <c r="B39" s="3"/>
      <c r="C39" s="3"/>
    </row>
    <row r="40" spans="1:3" ht="12.75">
      <c r="A40" s="63" t="s">
        <v>187</v>
      </c>
      <c r="B40" s="63">
        <f>B37-B38</f>
        <v>-1137</v>
      </c>
      <c r="C40" s="63">
        <f>C37-C38</f>
        <v>-132</v>
      </c>
    </row>
    <row r="41" spans="1:3" ht="12.75">
      <c r="A41" s="3" t="s">
        <v>189</v>
      </c>
      <c r="B41" s="3"/>
      <c r="C41" s="3"/>
    </row>
    <row r="42" spans="1:3" ht="12.75">
      <c r="A42" s="17" t="s">
        <v>157</v>
      </c>
      <c r="B42" s="17"/>
      <c r="C42" s="3"/>
    </row>
    <row r="43" spans="1:3" ht="12.75">
      <c r="A43" s="63" t="s">
        <v>188</v>
      </c>
      <c r="B43" s="63">
        <f>B40+B41+B42</f>
        <v>-1137</v>
      </c>
      <c r="C43" s="63">
        <f>C40-C42</f>
        <v>-132</v>
      </c>
    </row>
    <row r="44" ht="12.75">
      <c r="B44" t="s">
        <v>176</v>
      </c>
    </row>
    <row r="46" ht="12.75">
      <c r="A46" t="s">
        <v>201</v>
      </c>
    </row>
    <row r="48" spans="1:2" ht="12.75">
      <c r="A48" t="s">
        <v>87</v>
      </c>
      <c r="B48" t="s">
        <v>88</v>
      </c>
    </row>
    <row r="49" spans="1:2" ht="12.75">
      <c r="A49" s="20" t="s">
        <v>147</v>
      </c>
      <c r="B49" s="20" t="s">
        <v>177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0">
      <selection activeCell="C34" sqref="C34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30" t="s">
        <v>123</v>
      </c>
      <c r="B1" s="130"/>
      <c r="C1" s="130"/>
      <c r="D1" s="130"/>
      <c r="E1" s="130"/>
      <c r="F1" s="130"/>
      <c r="G1" s="130"/>
    </row>
    <row r="2" spans="1:7" ht="12.75">
      <c r="A2" s="130"/>
      <c r="B2" s="130"/>
      <c r="C2" s="130"/>
      <c r="D2" s="130"/>
      <c r="E2" s="130"/>
      <c r="F2" s="130"/>
      <c r="G2" s="130"/>
    </row>
    <row r="3" spans="1:7" ht="12.75">
      <c r="A3" s="131" t="s">
        <v>124</v>
      </c>
      <c r="B3" s="131"/>
      <c r="C3" s="131"/>
      <c r="D3" s="131"/>
      <c r="E3" s="131"/>
      <c r="F3" s="131"/>
      <c r="G3" s="131"/>
    </row>
    <row r="4" spans="1:7" ht="12.75">
      <c r="A4" s="131" t="s">
        <v>203</v>
      </c>
      <c r="B4" s="131"/>
      <c r="C4" s="131"/>
      <c r="D4" s="131"/>
      <c r="E4" s="131"/>
      <c r="F4" s="131"/>
      <c r="G4" s="131"/>
    </row>
    <row r="5" spans="1:7" ht="12.75">
      <c r="A5" s="86"/>
      <c r="B5" s="86"/>
      <c r="C5" s="86"/>
      <c r="D5" s="86"/>
      <c r="E5" s="86"/>
      <c r="F5" s="86"/>
      <c r="G5" s="86"/>
    </row>
    <row r="6" spans="1:23" s="26" customFormat="1" ht="12.75">
      <c r="A6" s="126" t="s">
        <v>93</v>
      </c>
      <c r="B6" s="127" t="s">
        <v>94</v>
      </c>
      <c r="C6" s="128"/>
      <c r="D6" s="129"/>
      <c r="E6" s="127" t="s">
        <v>95</v>
      </c>
      <c r="F6" s="128"/>
      <c r="G6" s="1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6"/>
      <c r="B7" s="81" t="s">
        <v>96</v>
      </c>
      <c r="C7" s="81" t="s">
        <v>97</v>
      </c>
      <c r="D7" s="81" t="s">
        <v>98</v>
      </c>
      <c r="E7" s="81" t="s">
        <v>96</v>
      </c>
      <c r="F7" s="81" t="s">
        <v>97</v>
      </c>
      <c r="G7" s="81" t="s">
        <v>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3" t="s">
        <v>99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100</v>
      </c>
      <c r="B9" s="38">
        <v>1403</v>
      </c>
      <c r="C9" s="38">
        <v>1227</v>
      </c>
      <c r="D9" s="38">
        <f>B9-C9</f>
        <v>176</v>
      </c>
      <c r="E9" s="38">
        <v>7371</v>
      </c>
      <c r="F9" s="38">
        <v>5312</v>
      </c>
      <c r="G9" s="38">
        <f>E9-F9</f>
        <v>2059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101</v>
      </c>
      <c r="B10" s="38"/>
      <c r="C10" s="38"/>
      <c r="D10" s="38">
        <f aca="true" t="shared" si="0" ref="D10:D16">B10-C10</f>
        <v>0</v>
      </c>
      <c r="E10" s="40"/>
      <c r="F10" s="40"/>
      <c r="G10" s="38">
        <f aca="true" t="shared" si="1" ref="G10:G17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102</v>
      </c>
      <c r="B11" s="38"/>
      <c r="C11" s="38">
        <v>462</v>
      </c>
      <c r="D11" s="38">
        <f t="shared" si="0"/>
        <v>-462</v>
      </c>
      <c r="E11" s="38"/>
      <c r="F11" s="38">
        <v>1394</v>
      </c>
      <c r="G11" s="38">
        <f t="shared" si="1"/>
        <v>-1394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103</v>
      </c>
      <c r="B12" s="38"/>
      <c r="C12" s="38"/>
      <c r="D12" s="38">
        <f t="shared" si="0"/>
        <v>0</v>
      </c>
      <c r="E12" s="42">
        <v>30</v>
      </c>
      <c r="F12" s="42"/>
      <c r="G12" s="38">
        <f t="shared" si="1"/>
        <v>30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104</v>
      </c>
      <c r="B13" s="38">
        <v>10</v>
      </c>
      <c r="C13" s="38">
        <v>8</v>
      </c>
      <c r="D13" s="38">
        <f t="shared" si="0"/>
        <v>2</v>
      </c>
      <c r="E13" s="42">
        <v>12</v>
      </c>
      <c r="F13" s="42">
        <v>16</v>
      </c>
      <c r="G13" s="38">
        <f t="shared" si="1"/>
        <v>-4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105</v>
      </c>
      <c r="B14" s="38"/>
      <c r="C14" s="38">
        <v>4</v>
      </c>
      <c r="D14" s="38">
        <f t="shared" si="0"/>
        <v>-4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125</v>
      </c>
      <c r="B15" s="38">
        <v>40</v>
      </c>
      <c r="C15" s="38">
        <v>4</v>
      </c>
      <c r="D15" s="38">
        <f t="shared" si="0"/>
        <v>36</v>
      </c>
      <c r="E15" s="38">
        <v>664</v>
      </c>
      <c r="F15" s="38">
        <v>53</v>
      </c>
      <c r="G15" s="38">
        <f t="shared" si="1"/>
        <v>611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106</v>
      </c>
      <c r="B16" s="38">
        <v>295</v>
      </c>
      <c r="C16" s="38">
        <v>1</v>
      </c>
      <c r="D16" s="38">
        <f t="shared" si="0"/>
        <v>294</v>
      </c>
      <c r="E16" s="38">
        <v>756</v>
      </c>
      <c r="F16" s="38">
        <v>299</v>
      </c>
      <c r="G16" s="38">
        <f t="shared" si="1"/>
        <v>457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1" t="s">
        <v>107</v>
      </c>
      <c r="B17" s="72">
        <f>SUM(B9:B16)</f>
        <v>1748</v>
      </c>
      <c r="C17" s="72">
        <f>SUM(C9:C16)</f>
        <v>1706</v>
      </c>
      <c r="D17" s="72">
        <f aca="true" t="shared" si="2" ref="D17:D26">B17-C17</f>
        <v>42</v>
      </c>
      <c r="E17" s="72">
        <f>SUM(E9:E16)</f>
        <v>8833</v>
      </c>
      <c r="F17" s="72">
        <f>SUM(F9:F16)</f>
        <v>7074</v>
      </c>
      <c r="G17" s="72">
        <f t="shared" si="1"/>
        <v>1759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1" t="s">
        <v>108</v>
      </c>
      <c r="B18" s="38"/>
      <c r="C18" s="38"/>
      <c r="D18" s="38">
        <f t="shared" si="2"/>
        <v>0</v>
      </c>
      <c r="E18" s="38"/>
      <c r="F18" s="38"/>
      <c r="G18" s="38">
        <f aca="true" t="shared" si="3" ref="G18:G27">E18-F18</f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109</v>
      </c>
      <c r="B19" s="38">
        <v>7</v>
      </c>
      <c r="C19" s="38">
        <v>143</v>
      </c>
      <c r="D19" s="38">
        <f t="shared" si="2"/>
        <v>-136</v>
      </c>
      <c r="E19" s="38"/>
      <c r="F19" s="38">
        <v>930</v>
      </c>
      <c r="G19" s="38">
        <f t="shared" si="3"/>
        <v>-930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168</v>
      </c>
      <c r="B20" s="38"/>
      <c r="C20" s="38"/>
      <c r="D20" s="38">
        <f t="shared" si="2"/>
        <v>0</v>
      </c>
      <c r="E20" s="42">
        <v>455</v>
      </c>
      <c r="F20" s="42">
        <v>1815</v>
      </c>
      <c r="G20" s="38">
        <f t="shared" si="3"/>
        <v>-1360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110</v>
      </c>
      <c r="B21" s="42"/>
      <c r="C21" s="42"/>
      <c r="D21" s="38">
        <f t="shared" si="2"/>
        <v>0</v>
      </c>
      <c r="E21" s="42"/>
      <c r="F21" s="42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111</v>
      </c>
      <c r="B22" s="39"/>
      <c r="C22" s="38"/>
      <c r="D22" s="38">
        <f t="shared" si="2"/>
        <v>0</v>
      </c>
      <c r="E22" s="38"/>
      <c r="F22" s="38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104</v>
      </c>
      <c r="B23" s="42"/>
      <c r="C23" s="42"/>
      <c r="D23" s="38">
        <f t="shared" si="2"/>
        <v>0</v>
      </c>
      <c r="E23" s="42"/>
      <c r="F23" s="42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161</v>
      </c>
      <c r="B24" s="38"/>
      <c r="C24" s="38"/>
      <c r="D24" s="38">
        <f t="shared" si="2"/>
        <v>0</v>
      </c>
      <c r="E24" s="38">
        <v>878</v>
      </c>
      <c r="F24" s="38">
        <v>150</v>
      </c>
      <c r="G24" s="38">
        <f t="shared" si="3"/>
        <v>728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1" t="s">
        <v>112</v>
      </c>
      <c r="B25" s="72">
        <f>SUM(B19:B24)</f>
        <v>7</v>
      </c>
      <c r="C25" s="72">
        <f>SUM(C19:C24)</f>
        <v>143</v>
      </c>
      <c r="D25" s="100">
        <f t="shared" si="2"/>
        <v>-136</v>
      </c>
      <c r="E25" s="72">
        <f>SUM(E19:E24)</f>
        <v>1333</v>
      </c>
      <c r="F25" s="72">
        <f>SUM(F19:F24)</f>
        <v>2895</v>
      </c>
      <c r="G25" s="100">
        <f t="shared" si="3"/>
        <v>-1562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1" t="s">
        <v>113</v>
      </c>
      <c r="B26" s="38"/>
      <c r="C26" s="38"/>
      <c r="D26" s="38">
        <f t="shared" si="2"/>
        <v>0</v>
      </c>
      <c r="E26" s="38"/>
      <c r="F26" s="38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114</v>
      </c>
      <c r="B27" s="42"/>
      <c r="C27" s="42"/>
      <c r="D27" s="38">
        <f>B27-C27</f>
        <v>0</v>
      </c>
      <c r="E27" s="42"/>
      <c r="F27" s="42"/>
      <c r="G27" s="38">
        <f t="shared" si="3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115</v>
      </c>
      <c r="B28" s="42"/>
      <c r="C28" s="42"/>
      <c r="D28" s="38">
        <f aca="true" t="shared" si="4" ref="D28:D33">B28-C28</f>
        <v>0</v>
      </c>
      <c r="E28" s="42"/>
      <c r="F28" s="42"/>
      <c r="G28" s="38">
        <f aca="true" t="shared" si="5" ref="G28:G33">E28-F28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116</v>
      </c>
      <c r="B29" s="42">
        <v>464</v>
      </c>
      <c r="C29" s="42">
        <v>184</v>
      </c>
      <c r="D29" s="38">
        <f t="shared" si="4"/>
        <v>280</v>
      </c>
      <c r="E29" s="40">
        <v>220</v>
      </c>
      <c r="F29" s="40"/>
      <c r="G29" s="38">
        <f t="shared" si="5"/>
        <v>220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126</v>
      </c>
      <c r="B30" s="42"/>
      <c r="C30" s="42">
        <v>389</v>
      </c>
      <c r="D30" s="38">
        <f t="shared" si="4"/>
        <v>-389</v>
      </c>
      <c r="E30" s="42"/>
      <c r="F30" s="42">
        <v>390</v>
      </c>
      <c r="G30" s="38">
        <f t="shared" si="5"/>
        <v>-390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158</v>
      </c>
      <c r="B31" s="38"/>
      <c r="C31" s="38"/>
      <c r="D31" s="38">
        <f t="shared" si="4"/>
        <v>0</v>
      </c>
      <c r="E31" s="38"/>
      <c r="F31" s="38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117</v>
      </c>
      <c r="B32" s="42"/>
      <c r="C32" s="42"/>
      <c r="D32" s="38">
        <f t="shared" si="4"/>
        <v>0</v>
      </c>
      <c r="E32" s="42"/>
      <c r="F32" s="42"/>
      <c r="G32" s="38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118</v>
      </c>
      <c r="B33" s="38">
        <v>477</v>
      </c>
      <c r="C33" s="38">
        <v>6</v>
      </c>
      <c r="D33" s="38">
        <f t="shared" si="4"/>
        <v>471</v>
      </c>
      <c r="E33" s="38"/>
      <c r="F33" s="38">
        <v>9</v>
      </c>
      <c r="G33" s="38">
        <f t="shared" si="5"/>
        <v>-9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1" t="s">
        <v>119</v>
      </c>
      <c r="B34" s="72">
        <f>SUM(B27:B33)</f>
        <v>941</v>
      </c>
      <c r="C34" s="72">
        <f>SUM(C27:C33)</f>
        <v>579</v>
      </c>
      <c r="D34" s="100">
        <f>B34-C34</f>
        <v>362</v>
      </c>
      <c r="E34" s="72">
        <f>SUM(E27:E33)</f>
        <v>220</v>
      </c>
      <c r="F34" s="72">
        <f>SUM(F27:F33)</f>
        <v>399</v>
      </c>
      <c r="G34" s="100">
        <f>E34-F34</f>
        <v>-179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74" t="s">
        <v>120</v>
      </c>
      <c r="B35" s="75">
        <f>B17+B25+B34</f>
        <v>2696</v>
      </c>
      <c r="C35" s="75">
        <f>C17+C25+C34</f>
        <v>2428</v>
      </c>
      <c r="D35" s="101">
        <f>B35-C35</f>
        <v>268</v>
      </c>
      <c r="E35" s="75">
        <f>E17+E25+E34</f>
        <v>10386</v>
      </c>
      <c r="F35" s="75">
        <f>F17+F25+F34</f>
        <v>10368</v>
      </c>
      <c r="G35" s="101">
        <f>E35-F35</f>
        <v>18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6" t="s">
        <v>121</v>
      </c>
      <c r="B36" s="77"/>
      <c r="C36" s="77"/>
      <c r="D36" s="102">
        <v>16</v>
      </c>
      <c r="E36" s="77"/>
      <c r="F36" s="77"/>
      <c r="G36" s="102">
        <v>22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3.5" thickBot="1">
      <c r="A37" s="109" t="s">
        <v>122</v>
      </c>
      <c r="B37" s="110"/>
      <c r="C37" s="110"/>
      <c r="D37" s="111">
        <f>D35+D36</f>
        <v>284</v>
      </c>
      <c r="E37" s="110"/>
      <c r="F37" s="110"/>
      <c r="G37" s="111">
        <f>G35+G36</f>
        <v>40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3"/>
      <c r="B38" s="94"/>
      <c r="C38" s="94"/>
      <c r="D38" s="94"/>
      <c r="E38" s="94"/>
      <c r="F38" s="94"/>
      <c r="G38" s="9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2" t="s">
        <v>201</v>
      </c>
      <c r="B39" s="92"/>
      <c r="C39" s="92"/>
      <c r="D39" s="92"/>
      <c r="E39" s="92"/>
      <c r="F39" s="92"/>
      <c r="G39" s="9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2"/>
      <c r="B40" s="92"/>
      <c r="C40" s="92"/>
      <c r="D40" s="92"/>
      <c r="E40" s="92"/>
      <c r="F40" s="92"/>
      <c r="G40" s="9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2" t="s">
        <v>159</v>
      </c>
      <c r="B41" s="92" t="s">
        <v>160</v>
      </c>
      <c r="C41" s="92"/>
      <c r="D41" s="92"/>
      <c r="E41" s="92"/>
      <c r="F41" s="92"/>
      <c r="G41" s="9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2" t="s">
        <v>146</v>
      </c>
      <c r="B42" s="92"/>
      <c r="C42" s="92"/>
      <c r="D42" s="92" t="s">
        <v>178</v>
      </c>
      <c r="E42" s="92"/>
      <c r="F42" s="92"/>
      <c r="G42" s="9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14" t="s">
        <v>148</v>
      </c>
      <c r="B43" s="123"/>
      <c r="C43" s="123"/>
      <c r="D43" s="123"/>
      <c r="E43" s="123"/>
      <c r="F43" s="123"/>
      <c r="G43" s="12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25"/>
      <c r="C44" s="125"/>
      <c r="D44" s="125"/>
      <c r="E44" s="125"/>
      <c r="F44" s="125"/>
      <c r="G44" s="125"/>
    </row>
    <row r="45" spans="1:7" ht="12.75">
      <c r="A45" s="30"/>
      <c r="B45" s="125"/>
      <c r="C45" s="125"/>
      <c r="D45" s="125"/>
      <c r="E45" s="125"/>
      <c r="F45" s="125"/>
      <c r="G45" s="125"/>
    </row>
    <row r="46" spans="1:7" ht="12.75">
      <c r="A46" s="31"/>
      <c r="B46" s="125"/>
      <c r="C46" s="125"/>
      <c r="D46" s="125"/>
      <c r="E46" s="125"/>
      <c r="F46" s="125"/>
      <c r="G46" s="125"/>
    </row>
    <row r="47" spans="1:7" ht="12.75">
      <c r="A47" s="31"/>
      <c r="B47" s="125"/>
      <c r="C47" s="125"/>
      <c r="D47" s="125"/>
      <c r="E47" s="125"/>
      <c r="F47" s="125"/>
      <c r="G47" s="125"/>
    </row>
    <row r="48" spans="1:7" ht="12.75">
      <c r="A48" s="32"/>
      <c r="B48" s="125"/>
      <c r="C48" s="125"/>
      <c r="D48" s="125"/>
      <c r="E48" s="125"/>
      <c r="F48" s="125"/>
      <c r="G48" s="125"/>
    </row>
    <row r="49" spans="1:7" ht="12.75">
      <c r="A49" s="32"/>
      <c r="B49" s="125"/>
      <c r="C49" s="125"/>
      <c r="D49" s="125"/>
      <c r="E49" s="125"/>
      <c r="F49" s="125"/>
      <c r="G49" s="125"/>
    </row>
    <row r="50" spans="1:7" ht="12.75">
      <c r="A50" s="32"/>
      <c r="B50" s="125"/>
      <c r="C50" s="125"/>
      <c r="D50" s="125"/>
      <c r="E50" s="125"/>
      <c r="F50" s="125"/>
      <c r="G50" s="125"/>
    </row>
    <row r="51" spans="1:7" ht="12.75">
      <c r="A51" s="30"/>
      <c r="B51" s="125"/>
      <c r="C51" s="125"/>
      <c r="D51" s="125"/>
      <c r="E51" s="125"/>
      <c r="F51" s="125"/>
      <c r="G51" s="125"/>
    </row>
    <row r="52" spans="1:7" ht="12.75">
      <c r="A52" s="30"/>
      <c r="B52" s="125"/>
      <c r="C52" s="125"/>
      <c r="D52" s="125"/>
      <c r="E52" s="125"/>
      <c r="F52" s="125"/>
      <c r="G52" s="125"/>
    </row>
    <row r="53" spans="1:7" ht="12.75">
      <c r="A53" s="30"/>
      <c r="B53" s="125"/>
      <c r="C53" s="125"/>
      <c r="D53" s="125"/>
      <c r="E53" s="125"/>
      <c r="F53" s="125"/>
      <c r="G53" s="125"/>
    </row>
    <row r="54" spans="1:7" ht="12.75">
      <c r="A54" s="30"/>
      <c r="B54" s="125"/>
      <c r="C54" s="125"/>
      <c r="D54" s="125"/>
      <c r="E54" s="125"/>
      <c r="F54" s="125"/>
      <c r="G54" s="125"/>
    </row>
    <row r="55" spans="1:7" ht="12.75">
      <c r="A55" s="30"/>
      <c r="B55" s="125"/>
      <c r="C55" s="125"/>
      <c r="D55" s="125"/>
      <c r="E55" s="125"/>
      <c r="F55" s="125"/>
      <c r="G55" s="125"/>
    </row>
    <row r="56" spans="1:7" ht="12.75">
      <c r="A56" s="30"/>
      <c r="B56" s="132"/>
      <c r="C56" s="132"/>
      <c r="D56" s="132"/>
      <c r="E56" s="132"/>
      <c r="F56" s="132"/>
      <c r="G56" s="132"/>
    </row>
    <row r="57" spans="1:7" ht="12.75">
      <c r="A57" s="30"/>
      <c r="B57" s="132"/>
      <c r="C57" s="132"/>
      <c r="D57" s="132"/>
      <c r="E57" s="132"/>
      <c r="F57" s="132"/>
      <c r="G57" s="132"/>
    </row>
    <row r="58" spans="1:7" ht="12.75">
      <c r="A58" s="30"/>
      <c r="B58" s="125"/>
      <c r="C58" s="125"/>
      <c r="D58" s="125"/>
      <c r="E58" s="125"/>
      <c r="F58" s="125"/>
      <c r="G58" s="125"/>
    </row>
    <row r="59" spans="1:7" ht="12.75">
      <c r="A59" s="30"/>
      <c r="B59" s="125"/>
      <c r="C59" s="125"/>
      <c r="D59" s="125"/>
      <c r="E59" s="125"/>
      <c r="F59" s="125"/>
      <c r="G59" s="125"/>
    </row>
    <row r="60" spans="1:7" ht="12.75">
      <c r="A60" s="30"/>
      <c r="B60" s="125"/>
      <c r="C60" s="125"/>
      <c r="D60" s="125"/>
      <c r="E60" s="125"/>
      <c r="F60" s="125"/>
      <c r="G60" s="125"/>
    </row>
    <row r="61" spans="1:7" ht="12.75">
      <c r="A61" s="30"/>
      <c r="B61" s="125"/>
      <c r="C61" s="125"/>
      <c r="D61" s="125"/>
      <c r="E61" s="125"/>
      <c r="F61" s="125"/>
      <c r="G61" s="125"/>
    </row>
    <row r="62" spans="1:7" ht="12.75">
      <c r="A62" s="31"/>
      <c r="B62" s="125"/>
      <c r="C62" s="125"/>
      <c r="D62" s="125"/>
      <c r="E62" s="125"/>
      <c r="F62" s="125"/>
      <c r="G62" s="125"/>
    </row>
    <row r="63" spans="1:7" ht="12.75">
      <c r="A63" s="31"/>
      <c r="B63" s="125"/>
      <c r="C63" s="125"/>
      <c r="D63" s="125"/>
      <c r="E63" s="125"/>
      <c r="F63" s="125"/>
      <c r="G63" s="125"/>
    </row>
    <row r="64" spans="1:7" ht="12.75">
      <c r="A64" s="32"/>
      <c r="B64" s="125"/>
      <c r="C64" s="125"/>
      <c r="D64" s="125"/>
      <c r="E64" s="125"/>
      <c r="F64" s="125"/>
      <c r="G64" s="125"/>
    </row>
    <row r="65" spans="1:7" ht="12.75">
      <c r="A65" s="32"/>
      <c r="B65" s="125"/>
      <c r="C65" s="125"/>
      <c r="D65" s="125"/>
      <c r="E65" s="125"/>
      <c r="F65" s="125"/>
      <c r="G65" s="125"/>
    </row>
    <row r="66" spans="1:7" ht="12.75">
      <c r="A66" s="32"/>
      <c r="B66" s="125"/>
      <c r="C66" s="125"/>
      <c r="D66" s="125"/>
      <c r="E66" s="125"/>
      <c r="F66" s="125"/>
      <c r="G66" s="125"/>
    </row>
    <row r="67" spans="1:7" ht="12.75">
      <c r="A67" s="30"/>
      <c r="B67" s="125"/>
      <c r="C67" s="125"/>
      <c r="D67" s="125"/>
      <c r="E67" s="125"/>
      <c r="F67" s="125"/>
      <c r="G67" s="125"/>
    </row>
    <row r="68" spans="1:7" ht="12.75">
      <c r="A68" s="30"/>
      <c r="B68" s="125"/>
      <c r="C68" s="125"/>
      <c r="D68" s="125"/>
      <c r="E68" s="125"/>
      <c r="F68" s="125"/>
      <c r="G68" s="125"/>
    </row>
    <row r="69" spans="1:7" ht="12.75">
      <c r="A69" s="30"/>
      <c r="B69" s="125"/>
      <c r="C69" s="125"/>
      <c r="D69" s="125"/>
      <c r="E69" s="125"/>
      <c r="F69" s="125"/>
      <c r="G69" s="125"/>
    </row>
    <row r="70" spans="1:7" ht="12.75">
      <c r="A70" s="30"/>
      <c r="B70" s="125"/>
      <c r="C70" s="125"/>
      <c r="D70" s="125"/>
      <c r="E70" s="125"/>
      <c r="F70" s="125"/>
      <c r="G70" s="125"/>
    </row>
    <row r="71" spans="1:7" ht="12.75">
      <c r="A71" s="31"/>
      <c r="B71" s="125"/>
      <c r="C71" s="125"/>
      <c r="D71" s="125"/>
      <c r="E71" s="125"/>
      <c r="F71" s="125"/>
      <c r="G71" s="125"/>
    </row>
    <row r="72" spans="1:7" ht="12.75">
      <c r="A72" s="31"/>
      <c r="B72" s="125"/>
      <c r="C72" s="125"/>
      <c r="D72" s="125"/>
      <c r="E72" s="125"/>
      <c r="F72" s="125"/>
      <c r="G72" s="125"/>
    </row>
    <row r="73" spans="1:7" ht="12.75">
      <c r="A73" s="32"/>
      <c r="B73" s="125"/>
      <c r="C73" s="125"/>
      <c r="D73" s="125"/>
      <c r="E73" s="125"/>
      <c r="F73" s="125"/>
      <c r="G73" s="125"/>
    </row>
    <row r="74" spans="1:7" ht="12.75">
      <c r="A74" s="32"/>
      <c r="B74" s="125"/>
      <c r="C74" s="125"/>
      <c r="D74" s="125"/>
      <c r="E74" s="125"/>
      <c r="F74" s="125"/>
      <c r="G74" s="125"/>
    </row>
    <row r="75" spans="1:7" ht="12.75">
      <c r="A75" s="32"/>
      <c r="B75" s="125"/>
      <c r="C75" s="125"/>
      <c r="D75" s="125"/>
      <c r="E75" s="125"/>
      <c r="F75" s="125"/>
      <c r="G75" s="125"/>
    </row>
    <row r="76" spans="1:7" ht="12.75">
      <c r="A76" s="32"/>
      <c r="B76" s="125"/>
      <c r="C76" s="125"/>
      <c r="D76" s="125"/>
      <c r="E76" s="125"/>
      <c r="F76" s="125"/>
      <c r="G76" s="125"/>
    </row>
    <row r="77" spans="1:7" ht="12.75">
      <c r="A77" s="32"/>
      <c r="B77" s="125"/>
      <c r="C77" s="125"/>
      <c r="D77" s="125"/>
      <c r="E77" s="125"/>
      <c r="F77" s="125"/>
      <c r="G77" s="125"/>
    </row>
    <row r="78" spans="1:7" ht="12.75">
      <c r="A78" s="32"/>
      <c r="B78" s="125"/>
      <c r="C78" s="125"/>
      <c r="D78" s="125"/>
      <c r="E78" s="125"/>
      <c r="F78" s="125"/>
      <c r="G78" s="125"/>
    </row>
    <row r="79" spans="1:7" ht="12.75">
      <c r="A79" s="32"/>
      <c r="B79" s="125"/>
      <c r="C79" s="125"/>
      <c r="D79" s="125"/>
      <c r="E79" s="125"/>
      <c r="F79" s="125"/>
      <c r="G79" s="125"/>
    </row>
    <row r="80" spans="1:7" ht="12.75">
      <c r="A80" s="32"/>
      <c r="B80" s="125"/>
      <c r="C80" s="125"/>
      <c r="D80" s="125"/>
      <c r="E80" s="125"/>
      <c r="F80" s="125"/>
      <c r="G80" s="125"/>
    </row>
    <row r="81" spans="1:7" ht="12.75">
      <c r="A81" s="32"/>
      <c r="B81" s="125"/>
      <c r="C81" s="125"/>
      <c r="D81" s="125"/>
      <c r="E81" s="125"/>
      <c r="F81" s="125"/>
      <c r="G81" s="125"/>
    </row>
    <row r="82" spans="1:23" s="28" customFormat="1" ht="15" customHeight="1">
      <c r="A82" s="33"/>
      <c r="B82" s="125"/>
      <c r="C82" s="125"/>
      <c r="D82" s="125"/>
      <c r="E82" s="125"/>
      <c r="F82" s="125"/>
      <c r="G82" s="125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5"/>
      <c r="C83" s="125"/>
      <c r="D83" s="125"/>
      <c r="E83" s="125"/>
      <c r="F83" s="125"/>
      <c r="G83" s="125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5"/>
      <c r="C84" s="125"/>
      <c r="D84" s="125"/>
      <c r="E84" s="125"/>
      <c r="F84" s="125"/>
      <c r="G84" s="125"/>
    </row>
    <row r="85" spans="1:7" ht="12.75">
      <c r="A85" s="32"/>
      <c r="B85" s="125"/>
      <c r="C85" s="125"/>
      <c r="D85" s="125"/>
      <c r="E85" s="125"/>
      <c r="F85" s="125"/>
      <c r="G85" s="125"/>
    </row>
    <row r="86" spans="1:7" ht="12.75">
      <c r="A86" s="32"/>
      <c r="B86" s="125"/>
      <c r="C86" s="125"/>
      <c r="D86" s="125"/>
      <c r="E86" s="125"/>
      <c r="F86" s="125"/>
      <c r="G86" s="125"/>
    </row>
    <row r="87" spans="1:7" ht="12.75">
      <c r="A87" s="32"/>
      <c r="B87" s="125"/>
      <c r="C87" s="125"/>
      <c r="D87" s="125"/>
      <c r="E87" s="125"/>
      <c r="F87" s="125"/>
      <c r="G87" s="125"/>
    </row>
    <row r="88" spans="1:7" ht="12.75">
      <c r="A88" s="32"/>
      <c r="B88" s="125"/>
      <c r="C88" s="125"/>
      <c r="D88" s="125"/>
      <c r="E88" s="125"/>
      <c r="F88" s="125"/>
      <c r="G88" s="125"/>
    </row>
    <row r="89" spans="1:7" ht="12.75">
      <c r="A89" s="32"/>
      <c r="B89" s="125"/>
      <c r="C89" s="125"/>
      <c r="D89" s="125"/>
      <c r="E89" s="125"/>
      <c r="F89" s="125"/>
      <c r="G89" s="125"/>
    </row>
    <row r="90" spans="1:7" ht="12.75">
      <c r="A90" s="32"/>
      <c r="B90" s="125"/>
      <c r="C90" s="125"/>
      <c r="D90" s="125"/>
      <c r="E90" s="125"/>
      <c r="F90" s="125"/>
      <c r="G90" s="125"/>
    </row>
    <row r="91" spans="1:7" ht="12.75">
      <c r="A91" s="32"/>
      <c r="B91" s="125"/>
      <c r="C91" s="125"/>
      <c r="D91" s="125"/>
      <c r="E91" s="125"/>
      <c r="F91" s="125"/>
      <c r="G91" s="125"/>
    </row>
    <row r="92" spans="1:7" ht="12.75">
      <c r="A92" s="32"/>
      <c r="B92" s="125"/>
      <c r="C92" s="125"/>
      <c r="D92" s="125"/>
      <c r="E92" s="125"/>
      <c r="F92" s="125"/>
      <c r="G92" s="125"/>
    </row>
    <row r="93" spans="1:7" ht="12.75">
      <c r="A93" s="32"/>
      <c r="B93" s="125"/>
      <c r="C93" s="125"/>
      <c r="D93" s="125"/>
      <c r="E93" s="125"/>
      <c r="F93" s="125"/>
      <c r="G93" s="125"/>
    </row>
    <row r="94" spans="1:7" ht="12.75">
      <c r="A94" s="32"/>
      <c r="B94" s="125"/>
      <c r="C94" s="125"/>
      <c r="D94" s="125"/>
      <c r="E94" s="125"/>
      <c r="F94" s="125"/>
      <c r="G94" s="125"/>
    </row>
    <row r="95" spans="1:7" ht="12.75">
      <c r="A95" s="32"/>
      <c r="B95" s="125"/>
      <c r="C95" s="125"/>
      <c r="D95" s="125"/>
      <c r="E95" s="125"/>
      <c r="F95" s="125"/>
      <c r="G95" s="125"/>
    </row>
    <row r="96" spans="1:7" ht="12.75">
      <c r="A96" s="32"/>
      <c r="B96" s="125"/>
      <c r="C96" s="125"/>
      <c r="D96" s="125"/>
      <c r="E96" s="125"/>
      <c r="F96" s="125"/>
      <c r="G96" s="125"/>
    </row>
    <row r="97" spans="1:7" ht="12.75">
      <c r="A97" s="32"/>
      <c r="B97" s="125"/>
      <c r="C97" s="125"/>
      <c r="D97" s="125"/>
      <c r="E97" s="125"/>
      <c r="F97" s="125"/>
      <c r="G97" s="125"/>
    </row>
    <row r="98" spans="1:7" ht="12.75">
      <c r="A98" s="32"/>
      <c r="B98" s="125"/>
      <c r="C98" s="125"/>
      <c r="D98" s="125"/>
      <c r="E98" s="125"/>
      <c r="F98" s="125"/>
      <c r="G98" s="125"/>
    </row>
    <row r="99" spans="1:7" ht="12.75">
      <c r="A99" s="32"/>
      <c r="B99" s="125"/>
      <c r="C99" s="125"/>
      <c r="D99" s="125"/>
      <c r="E99" s="125"/>
      <c r="F99" s="125"/>
      <c r="G99" s="125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A43:G43"/>
    <mergeCell ref="B47:D47"/>
    <mergeCell ref="E47:G47"/>
    <mergeCell ref="A6:A7"/>
    <mergeCell ref="B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33" sqref="A33:K33"/>
    </sheetView>
  </sheetViews>
  <sheetFormatPr defaultColWidth="9.140625" defaultRowHeight="12.75"/>
  <cols>
    <col min="1" max="1" width="38.281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421875" style="0" customWidth="1"/>
  </cols>
  <sheetData>
    <row r="1" spans="1:11" ht="15.75">
      <c r="A1" s="134" t="s">
        <v>190</v>
      </c>
      <c r="B1" s="134"/>
      <c r="C1" s="134"/>
      <c r="D1" s="134"/>
      <c r="E1" s="134"/>
      <c r="F1" s="134"/>
      <c r="G1" s="134"/>
      <c r="H1" s="134"/>
      <c r="I1" s="134"/>
      <c r="J1" s="134"/>
      <c r="K1" s="22"/>
    </row>
    <row r="2" spans="1:11" ht="15.75">
      <c r="A2" s="134" t="s">
        <v>191</v>
      </c>
      <c r="B2" s="134"/>
      <c r="C2" s="134"/>
      <c r="D2" s="134"/>
      <c r="E2" s="134"/>
      <c r="F2" s="134"/>
      <c r="G2" s="134"/>
      <c r="H2" s="134"/>
      <c r="I2" s="134"/>
      <c r="J2" s="134"/>
      <c r="K2" s="22"/>
    </row>
    <row r="3" spans="1:11" ht="16.5" thickBot="1">
      <c r="A3" s="136" t="s">
        <v>205</v>
      </c>
      <c r="B3" s="136"/>
      <c r="C3" s="136"/>
      <c r="D3" s="136"/>
      <c r="E3" s="136"/>
      <c r="F3" s="136"/>
      <c r="G3" s="136"/>
      <c r="H3" s="98"/>
      <c r="I3" s="98"/>
      <c r="J3" s="99" t="s">
        <v>91</v>
      </c>
      <c r="K3" s="22"/>
    </row>
    <row r="4" spans="1:10" ht="13.5" customHeight="1">
      <c r="A4" s="140" t="s">
        <v>127</v>
      </c>
      <c r="B4" s="143" t="s">
        <v>15</v>
      </c>
      <c r="C4" s="145" t="s">
        <v>128</v>
      </c>
      <c r="D4" s="145"/>
      <c r="E4" s="145"/>
      <c r="F4" s="145"/>
      <c r="G4" s="146"/>
      <c r="H4" s="147" t="s">
        <v>129</v>
      </c>
      <c r="I4" s="148"/>
      <c r="J4" s="153" t="s">
        <v>130</v>
      </c>
    </row>
    <row r="5" spans="1:10" ht="12.75">
      <c r="A5" s="141"/>
      <c r="B5" s="144"/>
      <c r="C5" s="156" t="s">
        <v>131</v>
      </c>
      <c r="D5" s="137" t="s">
        <v>132</v>
      </c>
      <c r="E5" s="160" t="s">
        <v>133</v>
      </c>
      <c r="F5" s="161"/>
      <c r="G5" s="162"/>
      <c r="H5" s="149"/>
      <c r="I5" s="150"/>
      <c r="J5" s="154"/>
    </row>
    <row r="6" spans="1:10" ht="12.75">
      <c r="A6" s="141"/>
      <c r="B6" s="144"/>
      <c r="C6" s="157"/>
      <c r="D6" s="159"/>
      <c r="E6" s="163"/>
      <c r="F6" s="164"/>
      <c r="G6" s="157"/>
      <c r="H6" s="149"/>
      <c r="I6" s="150"/>
      <c r="J6" s="154"/>
    </row>
    <row r="7" spans="1:10" ht="12.75">
      <c r="A7" s="141"/>
      <c r="B7" s="144"/>
      <c r="C7" s="157"/>
      <c r="D7" s="159"/>
      <c r="E7" s="165"/>
      <c r="F7" s="166"/>
      <c r="G7" s="158"/>
      <c r="H7" s="151"/>
      <c r="I7" s="152"/>
      <c r="J7" s="154"/>
    </row>
    <row r="8" spans="1:10" ht="12.75" customHeight="1" hidden="1">
      <c r="A8" s="141"/>
      <c r="B8" s="144"/>
      <c r="C8" s="157"/>
      <c r="D8" s="159"/>
      <c r="E8" s="137" t="s">
        <v>134</v>
      </c>
      <c r="F8" s="137" t="s">
        <v>135</v>
      </c>
      <c r="G8" s="137" t="s">
        <v>136</v>
      </c>
      <c r="H8" s="137" t="s">
        <v>137</v>
      </c>
      <c r="I8" s="137" t="s">
        <v>138</v>
      </c>
      <c r="J8" s="154"/>
    </row>
    <row r="9" spans="1:10" ht="21.75" customHeight="1">
      <c r="A9" s="142"/>
      <c r="B9" s="144"/>
      <c r="C9" s="158"/>
      <c r="D9" s="139"/>
      <c r="E9" s="138"/>
      <c r="F9" s="139"/>
      <c r="G9" s="138"/>
      <c r="H9" s="138"/>
      <c r="I9" s="138"/>
      <c r="J9" s="155"/>
    </row>
    <row r="10" spans="1:10" ht="12.75">
      <c r="A10" s="65" t="s">
        <v>196</v>
      </c>
      <c r="B10" s="72">
        <v>1322</v>
      </c>
      <c r="C10" s="72"/>
      <c r="D10" s="72">
        <v>865</v>
      </c>
      <c r="E10" s="72">
        <v>113</v>
      </c>
      <c r="F10" s="72"/>
      <c r="G10" s="78">
        <v>105</v>
      </c>
      <c r="H10" s="79">
        <v>78</v>
      </c>
      <c r="I10" s="79"/>
      <c r="J10" s="80">
        <f>SUM(B10:I10)</f>
        <v>2483</v>
      </c>
    </row>
    <row r="11" spans="1:10" ht="17.25" customHeight="1">
      <c r="A11" s="52" t="s">
        <v>139</v>
      </c>
      <c r="B11" s="46"/>
      <c r="C11" s="46"/>
      <c r="D11" s="46"/>
      <c r="E11" s="46"/>
      <c r="F11" s="46"/>
      <c r="G11" s="46"/>
      <c r="H11" s="46"/>
      <c r="I11" s="47"/>
      <c r="J11" s="107">
        <f aca="true" t="shared" si="0" ref="J11:J19">B11+D11+E11+G11+H11-I11</f>
        <v>0</v>
      </c>
    </row>
    <row r="12" spans="1:10" ht="12.75">
      <c r="A12" s="53" t="s">
        <v>140</v>
      </c>
      <c r="B12" s="44"/>
      <c r="C12" s="44"/>
      <c r="D12" s="44"/>
      <c r="E12" s="44"/>
      <c r="F12" s="44"/>
      <c r="G12" s="45"/>
      <c r="H12" s="45"/>
      <c r="I12" s="44"/>
      <c r="J12" s="107">
        <f t="shared" si="0"/>
        <v>0</v>
      </c>
    </row>
    <row r="13" spans="1:10" ht="12.75">
      <c r="A13" s="53" t="s">
        <v>141</v>
      </c>
      <c r="B13" s="44"/>
      <c r="C13" s="44"/>
      <c r="D13" s="44"/>
      <c r="E13" s="44"/>
      <c r="F13" s="44"/>
      <c r="G13" s="44"/>
      <c r="H13" s="48"/>
      <c r="I13" s="48"/>
      <c r="J13" s="107">
        <f t="shared" si="0"/>
        <v>0</v>
      </c>
    </row>
    <row r="14" spans="1:10" ht="12.75">
      <c r="A14" s="54" t="s">
        <v>142</v>
      </c>
      <c r="B14" s="43"/>
      <c r="C14" s="43"/>
      <c r="D14" s="43"/>
      <c r="E14" s="49"/>
      <c r="F14" s="50"/>
      <c r="G14" s="50"/>
      <c r="H14" s="43"/>
      <c r="I14" s="43">
        <v>-1653</v>
      </c>
      <c r="J14" s="107">
        <f>B14+D14+E14+G14+H14+I14</f>
        <v>-1653</v>
      </c>
    </row>
    <row r="15" spans="1:10" ht="12.75">
      <c r="A15" s="55" t="s">
        <v>143</v>
      </c>
      <c r="B15" s="46"/>
      <c r="C15" s="46"/>
      <c r="D15" s="46"/>
      <c r="E15" s="46"/>
      <c r="F15" s="46"/>
      <c r="G15" s="46"/>
      <c r="H15" s="46"/>
      <c r="I15" s="46"/>
      <c r="J15" s="107">
        <f t="shared" si="0"/>
        <v>0</v>
      </c>
    </row>
    <row r="16" spans="1:10" ht="12.75">
      <c r="A16" s="56" t="s">
        <v>144</v>
      </c>
      <c r="B16" s="51"/>
      <c r="C16" s="51"/>
      <c r="D16" s="51"/>
      <c r="E16" s="51"/>
      <c r="F16" s="51"/>
      <c r="G16" s="51"/>
      <c r="H16" s="51"/>
      <c r="I16" s="51"/>
      <c r="J16" s="107">
        <f t="shared" si="0"/>
        <v>0</v>
      </c>
    </row>
    <row r="17" spans="1:10" ht="12.75">
      <c r="A17" s="53" t="s">
        <v>145</v>
      </c>
      <c r="B17" s="44"/>
      <c r="C17" s="44"/>
      <c r="D17" s="44"/>
      <c r="E17" s="44"/>
      <c r="F17" s="44"/>
      <c r="G17" s="45"/>
      <c r="H17" s="45"/>
      <c r="I17" s="44"/>
      <c r="J17" s="107">
        <f>SUM(G17:I17)</f>
        <v>0</v>
      </c>
    </row>
    <row r="18" spans="1:10" ht="18" customHeight="1">
      <c r="A18" s="52" t="s">
        <v>192</v>
      </c>
      <c r="B18" s="46"/>
      <c r="C18" s="46"/>
      <c r="D18" s="46"/>
      <c r="E18" s="46"/>
      <c r="F18" s="46"/>
      <c r="G18" s="46"/>
      <c r="H18" s="46"/>
      <c r="I18" s="46"/>
      <c r="J18" s="107">
        <f t="shared" si="0"/>
        <v>0</v>
      </c>
    </row>
    <row r="19" spans="1:10" ht="12.75">
      <c r="A19" s="54" t="s">
        <v>193</v>
      </c>
      <c r="B19" s="43"/>
      <c r="C19" s="43"/>
      <c r="D19" s="43"/>
      <c r="E19" s="49"/>
      <c r="F19" s="50"/>
      <c r="G19" s="50"/>
      <c r="H19" s="43"/>
      <c r="I19" s="43"/>
      <c r="J19" s="107">
        <f t="shared" si="0"/>
        <v>0</v>
      </c>
    </row>
    <row r="20" spans="1:11" ht="12.75">
      <c r="A20" s="65" t="s">
        <v>194</v>
      </c>
      <c r="B20" s="66">
        <f aca="true" t="shared" si="1" ref="B20:G20">SUM(B10:B19)</f>
        <v>1322</v>
      </c>
      <c r="C20" s="66">
        <f t="shared" si="1"/>
        <v>0</v>
      </c>
      <c r="D20" s="66">
        <f t="shared" si="1"/>
        <v>865</v>
      </c>
      <c r="E20" s="66">
        <f t="shared" si="1"/>
        <v>113</v>
      </c>
      <c r="F20" s="66">
        <f t="shared" si="1"/>
        <v>0</v>
      </c>
      <c r="G20" s="66">
        <f t="shared" si="1"/>
        <v>105</v>
      </c>
      <c r="H20" s="66">
        <f>H10+H11+H14+H15+H17+H18+H19</f>
        <v>78</v>
      </c>
      <c r="I20" s="66">
        <f>I10+I11+I14+I15+I17+I18+I19</f>
        <v>-1653</v>
      </c>
      <c r="J20" s="66">
        <f>J10+J11+J14+J15+J17+J18+J19</f>
        <v>830</v>
      </c>
      <c r="K20" s="108"/>
    </row>
    <row r="21" spans="1:10" ht="22.5">
      <c r="A21" s="52" t="s">
        <v>139</v>
      </c>
      <c r="B21" s="46"/>
      <c r="C21" s="46"/>
      <c r="D21" s="46"/>
      <c r="E21" s="46"/>
      <c r="F21" s="46"/>
      <c r="G21" s="46"/>
      <c r="H21" s="46"/>
      <c r="I21" s="47"/>
      <c r="J21" s="107">
        <f aca="true" t="shared" si="2" ref="J21:J28">B21+D21+E21+G21+H21-I21</f>
        <v>0</v>
      </c>
    </row>
    <row r="22" spans="1:10" ht="12.75">
      <c r="A22" s="53" t="s">
        <v>140</v>
      </c>
      <c r="B22" s="44"/>
      <c r="C22" s="44"/>
      <c r="D22" s="44"/>
      <c r="E22" s="44"/>
      <c r="F22" s="44"/>
      <c r="G22" s="45"/>
      <c r="H22" s="45"/>
      <c r="I22" s="44"/>
      <c r="J22" s="107">
        <f t="shared" si="2"/>
        <v>0</v>
      </c>
    </row>
    <row r="23" spans="1:10" ht="12.75">
      <c r="A23" s="53" t="s">
        <v>141</v>
      </c>
      <c r="B23" s="44"/>
      <c r="C23" s="44"/>
      <c r="D23" s="44"/>
      <c r="E23" s="44"/>
      <c r="F23" s="44"/>
      <c r="G23" s="44"/>
      <c r="H23" s="48"/>
      <c r="I23" s="48"/>
      <c r="J23" s="107">
        <f t="shared" si="2"/>
        <v>0</v>
      </c>
    </row>
    <row r="24" spans="1:10" ht="12.75">
      <c r="A24" s="54" t="s">
        <v>142</v>
      </c>
      <c r="B24" s="43"/>
      <c r="C24" s="43"/>
      <c r="D24" s="43"/>
      <c r="E24" s="49"/>
      <c r="F24" s="50"/>
      <c r="G24" s="50"/>
      <c r="H24" s="43"/>
      <c r="I24" s="43">
        <v>-1137</v>
      </c>
      <c r="J24" s="107">
        <f>I24</f>
        <v>-1137</v>
      </c>
    </row>
    <row r="25" spans="1:10" ht="12.75">
      <c r="A25" s="55" t="s">
        <v>143</v>
      </c>
      <c r="B25" s="46"/>
      <c r="C25" s="46"/>
      <c r="D25" s="46"/>
      <c r="E25" s="46"/>
      <c r="F25" s="46"/>
      <c r="G25" s="46"/>
      <c r="H25" s="46"/>
      <c r="I25" s="46"/>
      <c r="J25" s="107">
        <f t="shared" si="2"/>
        <v>0</v>
      </c>
    </row>
    <row r="26" spans="1:10" ht="12.75">
      <c r="A26" s="56" t="s">
        <v>144</v>
      </c>
      <c r="B26" s="51"/>
      <c r="C26" s="51"/>
      <c r="D26" s="51"/>
      <c r="E26" s="51"/>
      <c r="F26" s="51"/>
      <c r="G26" s="51"/>
      <c r="H26" s="51"/>
      <c r="I26" s="51"/>
      <c r="J26" s="107">
        <f t="shared" si="2"/>
        <v>0</v>
      </c>
    </row>
    <row r="27" spans="1:10" ht="12.75">
      <c r="A27" s="53" t="s">
        <v>145</v>
      </c>
      <c r="B27" s="44"/>
      <c r="C27" s="44"/>
      <c r="D27" s="44"/>
      <c r="E27" s="44"/>
      <c r="F27" s="44"/>
      <c r="G27" s="45"/>
      <c r="H27" s="45"/>
      <c r="I27" s="44"/>
      <c r="J27" s="107">
        <f t="shared" si="2"/>
        <v>0</v>
      </c>
    </row>
    <row r="28" spans="1:10" ht="22.5">
      <c r="A28" s="52" t="s">
        <v>192</v>
      </c>
      <c r="B28" s="46"/>
      <c r="C28" s="46"/>
      <c r="D28" s="46"/>
      <c r="E28" s="46"/>
      <c r="F28" s="46"/>
      <c r="G28" s="46"/>
      <c r="H28" s="46"/>
      <c r="I28" s="46"/>
      <c r="J28" s="107">
        <f t="shared" si="2"/>
        <v>0</v>
      </c>
    </row>
    <row r="29" spans="1:10" ht="12.75">
      <c r="A29" s="54" t="s">
        <v>193</v>
      </c>
      <c r="B29" s="43"/>
      <c r="C29" s="43"/>
      <c r="D29" s="43">
        <v>-2</v>
      </c>
      <c r="E29" s="49"/>
      <c r="F29" s="50"/>
      <c r="G29" s="50"/>
      <c r="H29" s="43"/>
      <c r="I29" s="43">
        <v>-98</v>
      </c>
      <c r="J29" s="107">
        <f>B29+D29+E29+G29+H29+I29</f>
        <v>-100</v>
      </c>
    </row>
    <row r="30" spans="1:10" ht="12.75">
      <c r="A30" s="65" t="s">
        <v>207</v>
      </c>
      <c r="B30" s="66">
        <v>1322</v>
      </c>
      <c r="C30" s="66">
        <f>SUM(C21:C29)</f>
        <v>0</v>
      </c>
      <c r="D30" s="66">
        <f>D20+D29</f>
        <v>863</v>
      </c>
      <c r="E30" s="66">
        <v>113</v>
      </c>
      <c r="F30" s="66">
        <f>SUM(F21:F29)</f>
        <v>0</v>
      </c>
      <c r="G30" s="66">
        <v>105</v>
      </c>
      <c r="H30" s="66">
        <v>78</v>
      </c>
      <c r="I30" s="66">
        <f>SUM(I20:I29)</f>
        <v>-2888</v>
      </c>
      <c r="J30" s="66">
        <f>SUM(J20:J29)</f>
        <v>-407</v>
      </c>
    </row>
    <row r="31" spans="1:11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34"/>
    </row>
    <row r="32" spans="1:11" ht="12.75">
      <c r="A32" s="135" t="s">
        <v>206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 ht="12.75">
      <c r="A33" s="135" t="s">
        <v>195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 ht="3.7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34"/>
    </row>
    <row r="35" spans="1:11" ht="12.75" hidden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34"/>
    </row>
    <row r="36" spans="1:11" ht="12.75" hidden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34"/>
    </row>
    <row r="37" spans="1:10" ht="12.75" hidden="1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 hidden="1">
      <c r="A38" s="95"/>
      <c r="B38" s="95"/>
      <c r="C38" s="95"/>
      <c r="D38" s="95"/>
      <c r="E38" s="95"/>
      <c r="F38" s="95"/>
      <c r="G38" s="95"/>
      <c r="H38" s="95"/>
      <c r="I38" s="95"/>
      <c r="J38" s="95"/>
    </row>
  </sheetData>
  <mergeCells count="19">
    <mergeCell ref="J4:J9"/>
    <mergeCell ref="C5:C9"/>
    <mergeCell ref="D5:D9"/>
    <mergeCell ref="E5:G7"/>
    <mergeCell ref="H8:H9"/>
    <mergeCell ref="A4:A9"/>
    <mergeCell ref="B4:B9"/>
    <mergeCell ref="C4:G4"/>
    <mergeCell ref="H4:I7"/>
    <mergeCell ref="A36:J36"/>
    <mergeCell ref="A1:J1"/>
    <mergeCell ref="A2:J2"/>
    <mergeCell ref="A32:K32"/>
    <mergeCell ref="A33:K33"/>
    <mergeCell ref="A3:G3"/>
    <mergeCell ref="I8:I9"/>
    <mergeCell ref="E8:E9"/>
    <mergeCell ref="F8:F9"/>
    <mergeCell ref="G8:G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2009-10-20T04:53:20Z</cp:lastPrinted>
  <dcterms:created xsi:type="dcterms:W3CDTF">2006-10-09T12:52:02Z</dcterms:created>
  <dcterms:modified xsi:type="dcterms:W3CDTF">2009-10-20T04:53:35Z</dcterms:modified>
  <cp:category/>
  <cp:version/>
  <cp:contentType/>
  <cp:contentStatus/>
</cp:coreProperties>
</file>