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'ОСК'!$A$1:$Q$27</definedName>
    <definedName name="_xlnm.Print_Area" localSheetId="0">'ФИН.СЪСТ.'!$A$1:$G$61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<sst xmlns="http://schemas.openxmlformats.org/spreadsheetml/2006/main" count="169" uniqueCount="133">
  <si>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</si>
  <si>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</si>
  <si>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</si>
  <si>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</si>
  <si>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</si>
  <si>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</si>
  <si>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</si>
  <si>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</si>
  <si>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</si>
  <si>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</si>
  <si>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</si>
  <si>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</si>
  <si>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</si>
  <si>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</si>
  <si>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</si>
  <si>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</si>
  <si>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</si>
  <si>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</si>
  <si>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</si>
  <si>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</si>
  <si>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</si>
  <si>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</si>
  <si>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</si>
  <si>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</si>
  <si>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</si>
  <si>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</si>
  <si>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</si>
  <si>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</si>
  <si>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</si>
  <si>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</si>
  <si>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</si>
  <si>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</si>
  <si>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</si>
  <si>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</si>
  <si>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</si>
  <si>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</si>
  <si>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</si>
  <si>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</si>
  <si>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</si>
  <si>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</si>
  <si>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</si>
  <si>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</si>
  <si>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</si>
  <si>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</si>
  <si>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</si>
  <si>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</si>
  <si>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</si>
  <si>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</si>
  <si>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</si>
  <si>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</si>
  <si>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</si>
  <si>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</si>
  <si>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</si>
  <si>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</si>
  <si>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</si>
  <si>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</si>
  <si>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</si>
  <si>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</si>
  <si>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</si>
  <si>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</si>
  <si>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</si>
  <si>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</si>
  <si>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</si>
  <si>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</si>
  <si>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</si>
  <si>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</si>
  <si>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</si>
  <si>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</si>
  <si>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</si>
  <si>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</si>
  <si>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</si>
  <si>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</si>
  <si>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</si>
  <si>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</si>
  <si>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</si>
  <si>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</si>
  <si>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</si>
  <si>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</si>
  <si>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</si>
  <si>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</si>
  <si>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</si>
  <si>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</si>
  <si>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</si>
  <si>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</si>
  <si>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</si>
  <si>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</si>
  <si>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</si>
  <si>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</si>
  <si>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</si>
  <si>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</si>
  <si>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</si>
  <si>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</si>
  <si>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</si>
  <si>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</si>
  <si>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</si>
  <si>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</si>
  <si>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</si>
  <si>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</si>
  <si>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</si>
  <si>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</si>
  <si>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</si>
  <si>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</si>
  <si>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</si>
  <si>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</si>
  <si>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</si>
  <si>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</si>
  <si>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</si>
  <si>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</si>
  <si>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</si>
  <si>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</si>
  <si>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</si>
  <si>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</si>
  <si>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</si>
  <si>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</si>
  <si>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</si>
  <si>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</si>
  <si>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</si>
  <si>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</si>
  <si>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</si>
  <si>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</si>
  <si>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</si>
  <si>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</si>
  <si>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>Текуща част от нетекущи задължения</t>
  </si>
  <si>
    <t>Салдо към 31 декември 2013 година</t>
  </si>
  <si>
    <t xml:space="preserve">              BGN'000</t>
  </si>
  <si>
    <t>Салдо към 31   декември 2012 година</t>
  </si>
  <si>
    <t>Парични средства и парични еквиваленти на 30 септември</t>
  </si>
  <si>
    <t xml:space="preserve">към 31 декември 2014 година </t>
  </si>
  <si>
    <t>Дата:15.01.2015</t>
  </si>
  <si>
    <t>за периода, завършващ на 31 декември 2014 година</t>
  </si>
  <si>
    <t>за периода, завършващ на 31 декември 2014</t>
  </si>
  <si>
    <t>Салдо към 31 декември 2014 година</t>
  </si>
  <si>
    <t>Датa:15.01.2015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</si>
</sst>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tabSelected="1" zoomScalePageLayoutView="0" workbookViewId="0" topLeftCell="A49">
      <selection activeCell="A55" sqref="A55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112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99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127</v>
      </c>
      <c r="B5" s="43"/>
      <c r="C5" s="43"/>
      <c r="D5" s="43"/>
      <c r="E5" s="43"/>
    </row>
    <row r="6" spans="1:5" ht="29.25" customHeight="1">
      <c r="A6" s="45"/>
      <c r="B6" s="46"/>
      <c r="C6" s="186">
        <v>42004</v>
      </c>
      <c r="D6" s="47"/>
      <c r="E6" s="187">
        <v>41639</v>
      </c>
    </row>
    <row r="7" spans="2:5" ht="14.25" customHeight="1">
      <c r="B7" s="46"/>
      <c r="C7" s="189" t="s">
        <v>124</v>
      </c>
      <c r="D7" s="47"/>
      <c r="E7" s="189" t="s">
        <v>124</v>
      </c>
    </row>
    <row r="8" spans="1:5" s="50" customFormat="1" ht="14.25" customHeight="1">
      <c r="A8" s="48" t="s">
        <v>7</v>
      </c>
      <c r="B8" s="49"/>
      <c r="C8" s="190"/>
      <c r="D8" s="49"/>
      <c r="E8" s="190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1619</v>
      </c>
      <c r="D10" s="55"/>
      <c r="E10" s="54">
        <v>1828</v>
      </c>
    </row>
    <row r="11" spans="1:5" s="50" customFormat="1" ht="14.25">
      <c r="A11" s="57" t="s">
        <v>10</v>
      </c>
      <c r="B11" s="53"/>
      <c r="C11" s="54">
        <v>164</v>
      </c>
      <c r="D11" s="55"/>
      <c r="E11" s="54">
        <v>197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318</v>
      </c>
      <c r="D13" s="55"/>
      <c r="E13" s="54">
        <v>318</v>
      </c>
    </row>
    <row r="14" spans="1:5" s="50" customFormat="1" ht="14.25" customHeight="1">
      <c r="A14" s="48"/>
      <c r="B14" s="51"/>
      <c r="C14" s="60">
        <f>SUM(C10:C13)</f>
        <v>5527</v>
      </c>
      <c r="D14" s="61"/>
      <c r="E14" s="60">
        <f>SUM(E10:E13)</f>
        <v>5769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1344</v>
      </c>
      <c r="D17" s="55"/>
      <c r="E17" s="54">
        <v>1338</v>
      </c>
    </row>
    <row r="18" spans="1:7" s="50" customFormat="1" ht="14.25">
      <c r="A18" s="52" t="s">
        <v>14</v>
      </c>
      <c r="B18" s="53"/>
      <c r="C18" s="54">
        <v>285</v>
      </c>
      <c r="D18" s="55"/>
      <c r="E18" s="54">
        <v>188</v>
      </c>
      <c r="F18" s="56"/>
      <c r="G18" s="56"/>
    </row>
    <row r="19" spans="1:7" s="50" customFormat="1" ht="14.25">
      <c r="A19" s="52" t="s">
        <v>15</v>
      </c>
      <c r="B19" s="53"/>
      <c r="C19" s="54">
        <v>2532</v>
      </c>
      <c r="D19" s="55"/>
      <c r="E19" s="54">
        <v>2587</v>
      </c>
      <c r="G19" s="58"/>
    </row>
    <row r="20" spans="1:5" s="50" customFormat="1" ht="14.25">
      <c r="A20" s="63" t="s">
        <v>96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98</v>
      </c>
      <c r="B21" s="53"/>
      <c r="C21" s="54">
        <v>37</v>
      </c>
      <c r="D21" s="55"/>
      <c r="E21" s="54">
        <v>24</v>
      </c>
    </row>
    <row r="22" spans="1:5" s="50" customFormat="1" ht="14.25">
      <c r="A22" s="63" t="s">
        <v>97</v>
      </c>
      <c r="B22" s="53"/>
      <c r="C22" s="54">
        <v>19</v>
      </c>
      <c r="D22" s="55"/>
      <c r="E22" s="54">
        <v>14</v>
      </c>
    </row>
    <row r="23" spans="1:5" s="50" customFormat="1" ht="14.25">
      <c r="A23" s="52" t="s">
        <v>16</v>
      </c>
      <c r="B23" s="53"/>
      <c r="C23" s="54">
        <v>223</v>
      </c>
      <c r="D23" s="55"/>
      <c r="E23" s="54">
        <v>578</v>
      </c>
    </row>
    <row r="24" spans="1:5" s="50" customFormat="1" ht="14.25">
      <c r="A24" s="48"/>
      <c r="B24" s="51"/>
      <c r="C24" s="60">
        <f>SUM(C17:C23)</f>
        <v>5240</v>
      </c>
      <c r="D24" s="61"/>
      <c r="E24" s="60">
        <f>SUM(E17:E23)</f>
        <v>5529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10767</v>
      </c>
      <c r="D26" s="61"/>
      <c r="E26" s="64">
        <f>SUM(E14+E24)</f>
        <v>11298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87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102</v>
      </c>
      <c r="B31" s="53"/>
      <c r="C31" s="54">
        <v>-5995</v>
      </c>
      <c r="D31" s="55"/>
      <c r="E31" s="54">
        <v>-5986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-2515</v>
      </c>
      <c r="D33" s="61"/>
      <c r="E33" s="60">
        <f>SUM(E30:E32)</f>
        <v>-2506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100</v>
      </c>
      <c r="B37" s="53"/>
      <c r="C37" s="54">
        <v>9428</v>
      </c>
      <c r="D37" s="55"/>
      <c r="E37" s="54">
        <v>9466</v>
      </c>
    </row>
    <row r="38" spans="1:5" s="50" customFormat="1" ht="14.25">
      <c r="A38" s="68" t="s">
        <v>24</v>
      </c>
      <c r="B38" s="53"/>
      <c r="C38" s="54">
        <v>0</v>
      </c>
      <c r="D38" s="55"/>
      <c r="E38" s="54">
        <v>15</v>
      </c>
    </row>
    <row r="39" spans="1:5" s="50" customFormat="1" ht="14.25">
      <c r="A39" s="48"/>
      <c r="B39" s="51"/>
      <c r="C39" s="60">
        <f>SUM(C37:C38)</f>
        <v>9428</v>
      </c>
      <c r="D39" s="61"/>
      <c r="E39" s="60">
        <f>SUM(E37:E38)</f>
        <v>9481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82</v>
      </c>
      <c r="B42" s="53"/>
      <c r="C42" s="73">
        <v>3644</v>
      </c>
      <c r="D42" s="55">
        <v>2046</v>
      </c>
      <c r="E42" s="73">
        <v>3735</v>
      </c>
    </row>
    <row r="43" spans="1:5" s="50" customFormat="1" ht="14.25">
      <c r="A43" s="68" t="s">
        <v>122</v>
      </c>
      <c r="B43" s="53"/>
      <c r="C43" s="73">
        <v>38</v>
      </c>
      <c r="D43" s="55"/>
      <c r="E43" s="73">
        <v>215</v>
      </c>
    </row>
    <row r="44" spans="1:6" s="50" customFormat="1" ht="14.25">
      <c r="A44" s="68" t="s">
        <v>23</v>
      </c>
      <c r="B44" s="53"/>
      <c r="C44" s="73">
        <v>116</v>
      </c>
      <c r="D44" s="55"/>
      <c r="E44" s="73">
        <v>97</v>
      </c>
      <c r="F44" s="56"/>
    </row>
    <row r="45" spans="1:6" s="50" customFormat="1" ht="14.25">
      <c r="A45" s="74" t="s">
        <v>26</v>
      </c>
      <c r="B45" s="53"/>
      <c r="C45" s="73">
        <v>185</v>
      </c>
      <c r="D45" s="55"/>
      <c r="E45" s="73">
        <v>150</v>
      </c>
      <c r="F45" s="56"/>
    </row>
    <row r="46" spans="1:5" s="50" customFormat="1" ht="14.25">
      <c r="A46" s="68" t="s">
        <v>27</v>
      </c>
      <c r="B46" s="53"/>
      <c r="C46" s="73">
        <v>126</v>
      </c>
      <c r="D46" s="55"/>
      <c r="E46" s="73">
        <v>125</v>
      </c>
    </row>
    <row r="47" spans="1:5" s="50" customFormat="1" ht="14.25">
      <c r="A47" s="68" t="s">
        <v>28</v>
      </c>
      <c r="B47" s="53"/>
      <c r="C47" s="73">
        <v>0</v>
      </c>
      <c r="D47" s="55"/>
      <c r="E47" s="73">
        <v>1</v>
      </c>
    </row>
    <row r="48" spans="1:5" s="50" customFormat="1" ht="14.25">
      <c r="A48" s="48"/>
      <c r="B48" s="51"/>
      <c r="C48" s="60">
        <f>SUM(C42:C47)</f>
        <v>4109</v>
      </c>
      <c r="D48" s="61"/>
      <c r="E48" s="60">
        <f>SUM(E42:E47)</f>
        <v>4323</v>
      </c>
    </row>
    <row r="49" spans="1:5" ht="9" customHeight="1">
      <c r="A49" s="39"/>
      <c r="B49" s="75"/>
      <c r="C49" s="76"/>
      <c r="D49" s="77"/>
      <c r="E49" s="76"/>
    </row>
    <row r="50" spans="1:5" ht="14.25">
      <c r="A50" s="39" t="s">
        <v>29</v>
      </c>
      <c r="B50" s="75"/>
      <c r="C50" s="78">
        <f>C39+C48</f>
        <v>13537</v>
      </c>
      <c r="D50" s="77"/>
      <c r="E50" s="78">
        <f>E39+E48</f>
        <v>13804</v>
      </c>
    </row>
    <row r="51" spans="1:5" ht="14.25">
      <c r="A51" s="79"/>
      <c r="B51" s="75"/>
      <c r="C51" s="76"/>
      <c r="D51" s="77"/>
      <c r="E51" s="76"/>
    </row>
    <row r="52" spans="1:5" ht="15" thickBot="1">
      <c r="A52" s="39" t="s">
        <v>30</v>
      </c>
      <c r="B52" s="75"/>
      <c r="C52" s="80">
        <f>C33+C50</f>
        <v>11022</v>
      </c>
      <c r="D52" s="77"/>
      <c r="E52" s="80">
        <f>E33+E50</f>
        <v>11298</v>
      </c>
    </row>
    <row r="53" spans="1:5" ht="15" thickTop="1">
      <c r="A53" s="44"/>
      <c r="B53" s="81"/>
      <c r="C53" s="81"/>
      <c r="D53" s="81"/>
      <c r="E53" s="81"/>
    </row>
    <row r="54" spans="1:5" ht="14.25">
      <c r="A54" s="178" t="s">
        <v>128</v>
      </c>
      <c r="B54" s="81"/>
      <c r="C54" s="81"/>
      <c r="D54" s="81"/>
      <c r="E54" s="81"/>
    </row>
    <row r="55" spans="1:5" ht="17.25" customHeight="1">
      <c r="A55" s="84"/>
      <c r="B55" s="83"/>
      <c r="C55" s="83"/>
      <c r="D55" s="83"/>
      <c r="E55" s="83"/>
    </row>
    <row r="56" spans="1:5" ht="13.5">
      <c r="A56" s="84"/>
      <c r="B56" s="84"/>
      <c r="C56" s="84"/>
      <c r="D56" s="84"/>
      <c r="E56" s="84"/>
    </row>
    <row r="57" spans="1:5" s="87" customFormat="1" ht="14.25">
      <c r="A57" s="85" t="s">
        <v>103</v>
      </c>
      <c r="B57" s="86"/>
      <c r="C57" s="86"/>
      <c r="D57" s="86"/>
      <c r="E57" s="86"/>
    </row>
    <row r="58" spans="1:5" s="87" customFormat="1" ht="14.25">
      <c r="A58" s="88" t="s">
        <v>107</v>
      </c>
      <c r="B58" s="86"/>
      <c r="C58" s="86"/>
      <c r="D58" s="86"/>
      <c r="E58" s="86"/>
    </row>
    <row r="59" spans="1:5" s="87" customFormat="1" ht="14.25">
      <c r="A59" s="88"/>
      <c r="B59" s="86"/>
      <c r="C59" s="86"/>
      <c r="D59" s="86"/>
      <c r="E59" s="86"/>
    </row>
    <row r="60" spans="1:5" s="87" customFormat="1" ht="14.25">
      <c r="A60" s="85" t="s">
        <v>1</v>
      </c>
      <c r="B60" s="86"/>
      <c r="C60" s="86"/>
      <c r="D60" s="86"/>
      <c r="E60" s="86"/>
    </row>
    <row r="61" spans="1:5" s="87" customFormat="1" ht="14.25">
      <c r="A61" s="168" t="s">
        <v>108</v>
      </c>
      <c r="B61" s="89"/>
      <c r="C61" s="89"/>
      <c r="D61" s="89"/>
      <c r="E61" s="89"/>
    </row>
    <row r="62" spans="1:5" s="87" customFormat="1" ht="14.25">
      <c r="A62" s="13"/>
      <c r="B62" s="89"/>
      <c r="C62" s="89"/>
      <c r="D62" s="89"/>
      <c r="E62" s="89"/>
    </row>
    <row r="66" ht="14.25">
      <c r="A66" s="90"/>
    </row>
    <row r="67" ht="14.25">
      <c r="A67" s="90"/>
    </row>
    <row r="68" ht="14.25">
      <c r="A68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25">
      <selection activeCell="A38" sqref="A38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112</v>
      </c>
      <c r="B1" s="15"/>
      <c r="C1" s="15"/>
      <c r="D1" s="15"/>
      <c r="E1" s="15"/>
      <c r="F1" s="16"/>
    </row>
    <row r="2" spans="1:6" s="3" customFormat="1" ht="33" customHeight="1">
      <c r="A2" s="1" t="s">
        <v>93</v>
      </c>
      <c r="B2" s="17"/>
      <c r="C2" s="17"/>
      <c r="D2" s="17"/>
      <c r="E2" s="17"/>
      <c r="F2" s="17"/>
    </row>
    <row r="3" spans="1:6" ht="14.25">
      <c r="A3" s="179" t="s">
        <v>129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42004</v>
      </c>
      <c r="D5" s="22"/>
      <c r="E5" s="188">
        <v>41639</v>
      </c>
      <c r="F5" s="23"/>
    </row>
    <row r="6" spans="1:6" ht="14.25">
      <c r="A6" s="3"/>
      <c r="B6" s="21"/>
      <c r="C6" s="191" t="s">
        <v>31</v>
      </c>
      <c r="D6" s="22"/>
      <c r="E6" s="191" t="s">
        <v>31</v>
      </c>
      <c r="F6" s="24"/>
    </row>
    <row r="7" spans="1:6" ht="14.25">
      <c r="A7" s="4"/>
      <c r="C7" s="192"/>
      <c r="E7" s="192"/>
      <c r="F7" s="26"/>
    </row>
    <row r="8" spans="1:7" ht="15" customHeight="1">
      <c r="A8" s="3" t="s">
        <v>0</v>
      </c>
      <c r="C8" s="18">
        <v>6054</v>
      </c>
      <c r="E8" s="18">
        <v>7390</v>
      </c>
      <c r="G8" s="27"/>
    </row>
    <row r="9" spans="1:5" ht="14.25">
      <c r="A9" s="3" t="s">
        <v>85</v>
      </c>
      <c r="C9" s="18">
        <v>278</v>
      </c>
      <c r="E9" s="18">
        <v>423</v>
      </c>
    </row>
    <row r="10" spans="1:5" ht="14.25">
      <c r="A10" s="5" t="s">
        <v>3</v>
      </c>
      <c r="C10" s="18">
        <v>-35</v>
      </c>
      <c r="E10" s="18">
        <v>54</v>
      </c>
    </row>
    <row r="11" spans="1:5" ht="14.25">
      <c r="A11" s="3" t="s">
        <v>81</v>
      </c>
      <c r="C11" s="18">
        <v>-2989</v>
      </c>
      <c r="E11" s="18">
        <v>-4219</v>
      </c>
    </row>
    <row r="12" spans="1:5" ht="14.25">
      <c r="A12" s="3" t="s">
        <v>4</v>
      </c>
      <c r="C12" s="18">
        <v>-578</v>
      </c>
      <c r="E12" s="18">
        <v>-620</v>
      </c>
    </row>
    <row r="13" spans="1:5" ht="14.25">
      <c r="A13" s="3" t="s">
        <v>5</v>
      </c>
      <c r="C13" s="18">
        <v>-1574</v>
      </c>
      <c r="E13" s="18">
        <v>-1802</v>
      </c>
    </row>
    <row r="14" spans="1:5" ht="14.25">
      <c r="A14" s="3" t="s">
        <v>6</v>
      </c>
      <c r="C14" s="18">
        <v>-278</v>
      </c>
      <c r="E14" s="18">
        <v>-267</v>
      </c>
    </row>
    <row r="15" spans="1:5" ht="14.25">
      <c r="A15" s="3" t="s">
        <v>75</v>
      </c>
      <c r="C15" s="18">
        <v>-79</v>
      </c>
      <c r="E15" s="18">
        <v>-94</v>
      </c>
    </row>
    <row r="16" spans="1:5" ht="14.25">
      <c r="A16" s="1" t="s">
        <v>66</v>
      </c>
      <c r="C16" s="34">
        <f>SUM(C8:C15)</f>
        <v>799</v>
      </c>
      <c r="D16" s="26"/>
      <c r="E16" s="34">
        <f>SUM(E8:E15)</f>
        <v>865</v>
      </c>
    </row>
    <row r="17" ht="17.25" customHeight="1"/>
    <row r="18" spans="1:5" ht="14.25">
      <c r="A18" s="5" t="s">
        <v>76</v>
      </c>
      <c r="C18" s="18">
        <v>20</v>
      </c>
      <c r="E18" s="18">
        <v>7</v>
      </c>
    </row>
    <row r="19" spans="1:5" ht="14.25">
      <c r="A19" s="5" t="s">
        <v>77</v>
      </c>
      <c r="C19" s="18">
        <v>-809</v>
      </c>
      <c r="E19" s="18">
        <v>-896</v>
      </c>
    </row>
    <row r="20" spans="1:5" ht="18.75" customHeight="1">
      <c r="A20" s="1" t="s">
        <v>67</v>
      </c>
      <c r="C20" s="34">
        <f>SUM(C18:C19)</f>
        <v>-789</v>
      </c>
      <c r="D20" s="26"/>
      <c r="E20" s="34">
        <f>SUM(E18:E19)</f>
        <v>-889</v>
      </c>
    </row>
    <row r="22" spans="1:5" ht="14.25">
      <c r="A22" s="1" t="s">
        <v>79</v>
      </c>
      <c r="C22" s="34">
        <f>SUM(C16,C20)</f>
        <v>10</v>
      </c>
      <c r="D22" s="26"/>
      <c r="E22" s="34">
        <f>SUM(E16,E20)</f>
        <v>-24</v>
      </c>
    </row>
    <row r="23" ht="14.25">
      <c r="A23" s="3" t="s">
        <v>80</v>
      </c>
    </row>
    <row r="24" ht="14.25">
      <c r="A24" s="3" t="s">
        <v>94</v>
      </c>
    </row>
    <row r="25" spans="1:6" ht="14.25">
      <c r="A25" s="1" t="s">
        <v>2</v>
      </c>
      <c r="C25" s="34">
        <f>SUM(C22:C24)</f>
        <v>10</v>
      </c>
      <c r="D25" s="26"/>
      <c r="E25" s="34">
        <f>SUM(E22:E24)</f>
        <v>-24</v>
      </c>
      <c r="F25" s="26"/>
    </row>
    <row r="26" spans="1:6" ht="14.25">
      <c r="A26" s="3" t="s">
        <v>78</v>
      </c>
      <c r="F26" s="26"/>
    </row>
    <row r="27" spans="1:6" ht="15" thickBot="1">
      <c r="A27" s="2" t="s">
        <v>74</v>
      </c>
      <c r="B27" s="26"/>
      <c r="C27" s="35">
        <f>SUM(C25:C26)</f>
        <v>10</v>
      </c>
      <c r="D27" s="29"/>
      <c r="E27" s="35">
        <f>SUM(E25:E26)</f>
        <v>-24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89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115</v>
      </c>
      <c r="B31" s="31"/>
      <c r="C31" s="35">
        <f>C27+C29</f>
        <v>10</v>
      </c>
      <c r="D31" s="29"/>
      <c r="E31" s="35">
        <f>E27+E29</f>
        <v>-24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128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103</v>
      </c>
      <c r="B41" s="26"/>
    </row>
    <row r="42" spans="1:2" ht="14.25" customHeight="1">
      <c r="A42" s="9" t="s">
        <v>105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106</v>
      </c>
    </row>
    <row r="46" ht="14.2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13">
      <selection activeCell="A47" sqref="A4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112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90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130</v>
      </c>
      <c r="B5" s="99"/>
      <c r="C5" s="99"/>
      <c r="D5" s="99"/>
      <c r="E5" s="99"/>
    </row>
    <row r="6" spans="1:5" ht="14.25">
      <c r="A6" s="103"/>
      <c r="B6" s="175">
        <v>42004</v>
      </c>
      <c r="C6" s="104"/>
      <c r="D6" s="175">
        <v>41639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6264</v>
      </c>
      <c r="C10" s="111"/>
      <c r="D10" s="114">
        <v>7391</v>
      </c>
      <c r="E10" s="111"/>
    </row>
    <row r="11" spans="1:5" ht="14.25">
      <c r="A11" s="113" t="s">
        <v>34</v>
      </c>
      <c r="B11" s="114">
        <v>-4019</v>
      </c>
      <c r="C11" s="111"/>
      <c r="D11" s="114">
        <v>-5232</v>
      </c>
      <c r="E11" s="111"/>
    </row>
    <row r="12" spans="1:5" ht="14.25">
      <c r="A12" s="113" t="s">
        <v>83</v>
      </c>
      <c r="B12" s="114">
        <v>-1134</v>
      </c>
      <c r="C12" s="111"/>
      <c r="D12" s="114">
        <v>-1341</v>
      </c>
      <c r="E12" s="111"/>
    </row>
    <row r="13" spans="1:5" s="115" customFormat="1" ht="14.25">
      <c r="A13" s="113" t="s">
        <v>117</v>
      </c>
      <c r="B13" s="114">
        <v>10</v>
      </c>
      <c r="C13" s="111"/>
      <c r="D13" s="114">
        <v>147</v>
      </c>
      <c r="E13" s="111"/>
    </row>
    <row r="14" spans="1:5" s="115" customFormat="1" ht="14.25">
      <c r="A14" s="113" t="s">
        <v>121</v>
      </c>
      <c r="B14" s="114">
        <v>-57</v>
      </c>
      <c r="C14" s="111"/>
      <c r="D14" s="114">
        <v>-103</v>
      </c>
      <c r="E14" s="111"/>
    </row>
    <row r="15" spans="1:5" s="115" customFormat="1" ht="14.25">
      <c r="A15" s="113" t="s">
        <v>35</v>
      </c>
      <c r="B15" s="114">
        <v>-18</v>
      </c>
      <c r="C15" s="111"/>
      <c r="D15" s="114">
        <v>-17</v>
      </c>
      <c r="E15" s="111"/>
    </row>
    <row r="16" spans="1:5" ht="14.25">
      <c r="A16" s="113" t="s">
        <v>36</v>
      </c>
      <c r="B16" s="114">
        <v>-1</v>
      </c>
      <c r="C16" s="111"/>
      <c r="D16" s="114">
        <v>-26</v>
      </c>
      <c r="E16" s="111"/>
    </row>
    <row r="17" spans="1:5" s="115" customFormat="1" ht="17.25" customHeight="1">
      <c r="A17" s="110" t="s">
        <v>69</v>
      </c>
      <c r="B17" s="116">
        <f>SUM(B10:B16)</f>
        <v>1045</v>
      </c>
      <c r="C17" s="111"/>
      <c r="D17" s="116">
        <f>SUM(D10:D16)</f>
        <v>819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-59</v>
      </c>
      <c r="C20" s="111"/>
      <c r="D20" s="114">
        <v>-117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-130</v>
      </c>
      <c r="C22" s="111"/>
      <c r="D22" s="114">
        <v>-172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118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-189</v>
      </c>
      <c r="C25" s="111"/>
      <c r="D25" s="116">
        <f>SUM(D20:D24)</f>
        <v>-289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0</v>
      </c>
      <c r="E28" s="111"/>
    </row>
    <row r="29" spans="1:5" ht="14.25">
      <c r="A29" s="113" t="s">
        <v>44</v>
      </c>
      <c r="B29" s="114">
        <v>0</v>
      </c>
      <c r="C29" s="111"/>
      <c r="D29" s="114">
        <v>-23</v>
      </c>
      <c r="E29" s="111"/>
    </row>
    <row r="30" spans="1:5" ht="14.25">
      <c r="A30" s="113" t="s">
        <v>95</v>
      </c>
      <c r="B30" s="114">
        <v>0</v>
      </c>
      <c r="C30" s="111"/>
      <c r="D30" s="114">
        <v>48</v>
      </c>
      <c r="E30" s="111"/>
    </row>
    <row r="31" spans="1:5" ht="14.25">
      <c r="A31" s="113" t="s">
        <v>92</v>
      </c>
      <c r="B31" s="114">
        <v>0</v>
      </c>
      <c r="C31" s="111"/>
      <c r="D31" s="114">
        <v>0</v>
      </c>
      <c r="E31" s="111"/>
    </row>
    <row r="32" spans="1:5" ht="14.25">
      <c r="A32" s="113" t="s">
        <v>116</v>
      </c>
      <c r="B32" s="114">
        <v>-215</v>
      </c>
      <c r="C32" s="111"/>
      <c r="D32" s="114">
        <v>-98</v>
      </c>
      <c r="E32" s="111"/>
    </row>
    <row r="33" spans="1:5" ht="14.25">
      <c r="A33" s="113" t="s">
        <v>119</v>
      </c>
      <c r="B33" s="114">
        <v>4156</v>
      </c>
      <c r="C33" s="111"/>
      <c r="D33" s="114">
        <v>4462</v>
      </c>
      <c r="E33" s="111"/>
    </row>
    <row r="34" spans="1:5" ht="14.25">
      <c r="A34" s="113" t="s">
        <v>120</v>
      </c>
      <c r="B34" s="114">
        <v>-3988</v>
      </c>
      <c r="C34" s="111"/>
      <c r="D34" s="114">
        <v>-4130</v>
      </c>
      <c r="E34" s="111"/>
    </row>
    <row r="35" spans="1:5" ht="14.25">
      <c r="A35" s="120" t="s">
        <v>45</v>
      </c>
      <c r="B35" s="114">
        <v>-1153</v>
      </c>
      <c r="C35" s="111"/>
      <c r="D35" s="114">
        <v>-645</v>
      </c>
      <c r="E35" s="111"/>
    </row>
    <row r="36" spans="1:5" ht="14.25">
      <c r="A36" s="120" t="s">
        <v>91</v>
      </c>
      <c r="B36" s="114">
        <v>-11</v>
      </c>
      <c r="C36" s="111"/>
      <c r="D36" s="114">
        <v>-37</v>
      </c>
      <c r="E36" s="111"/>
    </row>
    <row r="37" spans="1:5" s="115" customFormat="1" ht="14.25">
      <c r="A37" s="121" t="s">
        <v>46</v>
      </c>
      <c r="B37" s="116">
        <f>SUM(B28:B36)</f>
        <v>-1211</v>
      </c>
      <c r="C37" s="111"/>
      <c r="D37" s="116">
        <f>SUM(D28:D36)</f>
        <v>-423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-355</v>
      </c>
      <c r="C39" s="111"/>
      <c r="D39" s="123">
        <f>D37+D25+D17</f>
        <v>107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113</v>
      </c>
      <c r="B41" s="114">
        <v>578</v>
      </c>
      <c r="C41" s="111"/>
      <c r="D41" s="114">
        <v>471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3" t="s">
        <v>126</v>
      </c>
      <c r="B43" s="125">
        <f>B41+B39</f>
        <v>223</v>
      </c>
      <c r="C43" s="111"/>
      <c r="D43" s="125">
        <f>D41+D39</f>
        <v>578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1" t="s">
        <v>128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109</v>
      </c>
    </row>
    <row r="52" ht="14.25">
      <c r="A52" s="169" t="s">
        <v>107</v>
      </c>
    </row>
    <row r="53" ht="14.25">
      <c r="A53" s="85" t="s">
        <v>110</v>
      </c>
    </row>
    <row r="54" ht="14.25">
      <c r="A54" s="169" t="s">
        <v>108</v>
      </c>
    </row>
    <row r="55" ht="14.25">
      <c r="A55" s="166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9"/>
  <sheetViews>
    <sheetView zoomScale="85" zoomScaleNormal="85" zoomScaleSheetLayoutView="100" zoomScalePageLayoutView="0" workbookViewId="0" topLeftCell="A7">
      <selection activeCell="A22" sqref="A22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112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104</v>
      </c>
      <c r="B3" s="98" t="s">
        <v>57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129</v>
      </c>
      <c r="B5" s="40" t="s">
        <v>54</v>
      </c>
      <c r="C5" s="143"/>
      <c r="D5" s="143"/>
      <c r="E5" s="193"/>
      <c r="F5" s="193"/>
      <c r="G5" s="193"/>
      <c r="H5" s="193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4"/>
      <c r="F6" s="194"/>
      <c r="G6" s="194"/>
      <c r="H6" s="194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5" t="s">
        <v>88</v>
      </c>
      <c r="D8" s="195" t="s">
        <v>55</v>
      </c>
      <c r="E8" s="195" t="s">
        <v>48</v>
      </c>
      <c r="F8" s="195" t="s">
        <v>61</v>
      </c>
      <c r="G8" s="197" t="s">
        <v>49</v>
      </c>
      <c r="H8" s="195" t="s">
        <v>60</v>
      </c>
      <c r="I8" s="195" t="s">
        <v>71</v>
      </c>
      <c r="J8" s="195" t="s">
        <v>72</v>
      </c>
      <c r="K8" s="195" t="s">
        <v>63</v>
      </c>
      <c r="L8" s="195" t="s">
        <v>64</v>
      </c>
      <c r="M8" s="195" t="s">
        <v>50</v>
      </c>
      <c r="N8" s="195" t="s">
        <v>62</v>
      </c>
      <c r="O8" s="195" t="s">
        <v>51</v>
      </c>
      <c r="P8" s="193" t="s">
        <v>65</v>
      </c>
    </row>
    <row r="9" spans="1:16" s="149" customFormat="1" ht="36.75" customHeight="1">
      <c r="A9" s="148"/>
      <c r="B9" s="148"/>
      <c r="C9" s="196"/>
      <c r="D9" s="196"/>
      <c r="E9" s="196"/>
      <c r="F9" s="196"/>
      <c r="G9" s="198"/>
      <c r="H9" s="196"/>
      <c r="I9" s="196"/>
      <c r="J9" s="196"/>
      <c r="K9" s="196"/>
      <c r="L9" s="196"/>
      <c r="M9" s="196"/>
      <c r="N9" s="196"/>
      <c r="O9" s="196"/>
      <c r="P9" s="194"/>
    </row>
    <row r="10" spans="1:16" s="152" customFormat="1" ht="13.5">
      <c r="A10" s="150"/>
      <c r="B10" s="150"/>
      <c r="C10" s="151" t="s">
        <v>31</v>
      </c>
      <c r="D10" s="151" t="s">
        <v>31</v>
      </c>
      <c r="E10" s="151" t="s">
        <v>31</v>
      </c>
      <c r="F10" s="151" t="s">
        <v>31</v>
      </c>
      <c r="G10" s="151" t="s">
        <v>31</v>
      </c>
      <c r="H10" s="151" t="s">
        <v>31</v>
      </c>
      <c r="I10" s="151" t="s">
        <v>31</v>
      </c>
      <c r="J10" s="151" t="s">
        <v>31</v>
      </c>
      <c r="K10" s="151" t="s">
        <v>31</v>
      </c>
      <c r="L10" s="151" t="s">
        <v>31</v>
      </c>
      <c r="M10" s="151" t="s">
        <v>31</v>
      </c>
      <c r="N10" s="151" t="s">
        <v>31</v>
      </c>
      <c r="O10" s="151" t="s">
        <v>31</v>
      </c>
      <c r="P10" s="151" t="s">
        <v>31</v>
      </c>
    </row>
    <row r="11" spans="1:16" s="155" customFormat="1" ht="15" thickBot="1">
      <c r="A11" s="153" t="s">
        <v>125</v>
      </c>
      <c r="B11" s="157" t="s">
        <v>73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-5978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-2498</v>
      </c>
      <c r="P11" s="172"/>
    </row>
    <row r="12" spans="1:16" s="155" customFormat="1" ht="15" thickTop="1">
      <c r="A12" s="42" t="s">
        <v>114</v>
      </c>
      <c r="B12" s="156"/>
      <c r="G12" s="155">
        <v>-8</v>
      </c>
      <c r="O12" s="155">
        <v>-8</v>
      </c>
      <c r="P12" s="172"/>
    </row>
    <row r="13" spans="1:16" s="155" customFormat="1" ht="14.25">
      <c r="A13" s="184" t="s">
        <v>101</v>
      </c>
      <c r="B13" s="156" t="s">
        <v>58</v>
      </c>
      <c r="P13" s="172"/>
    </row>
    <row r="14" spans="1:16" s="155" customFormat="1" ht="14.25">
      <c r="A14" s="156" t="s">
        <v>84</v>
      </c>
      <c r="B14" s="156" t="s">
        <v>59</v>
      </c>
      <c r="P14" s="172"/>
    </row>
    <row r="15" spans="1:16" s="155" customFormat="1" ht="15" thickBot="1">
      <c r="A15" s="182" t="s">
        <v>123</v>
      </c>
      <c r="B15" s="157" t="s">
        <v>73</v>
      </c>
      <c r="C15" s="185">
        <f aca="true" t="shared" si="0" ref="C15:N15">C11+C12+C13+C14</f>
        <v>2404</v>
      </c>
      <c r="D15" s="185" t="e">
        <f t="shared" si="0"/>
        <v>#REF!</v>
      </c>
      <c r="E15" s="185">
        <f t="shared" si="0"/>
        <v>113</v>
      </c>
      <c r="F15" s="185" t="e">
        <f t="shared" si="0"/>
        <v>#REF!</v>
      </c>
      <c r="G15" s="185">
        <v>-5986</v>
      </c>
      <c r="H15" s="185" t="e">
        <f t="shared" si="0"/>
        <v>#REF!</v>
      </c>
      <c r="I15" s="185">
        <f t="shared" si="0"/>
        <v>105</v>
      </c>
      <c r="J15" s="185" t="e">
        <f t="shared" si="0"/>
        <v>#REF!</v>
      </c>
      <c r="K15" s="185" t="e">
        <f t="shared" si="0"/>
        <v>#REF!</v>
      </c>
      <c r="L15" s="185" t="e">
        <f t="shared" si="0"/>
        <v>#REF!</v>
      </c>
      <c r="M15" s="185">
        <f t="shared" si="0"/>
        <v>858</v>
      </c>
      <c r="N15" s="185" t="e">
        <f t="shared" si="0"/>
        <v>#REF!</v>
      </c>
      <c r="O15" s="185">
        <f>C15+E15+G15+I15+M15</f>
        <v>-2506</v>
      </c>
      <c r="P15" s="172"/>
    </row>
    <row r="16" spans="1:16" s="155" customFormat="1" ht="15" thickTop="1">
      <c r="A16" s="42" t="s">
        <v>114</v>
      </c>
      <c r="B16" s="156" t="s">
        <v>59</v>
      </c>
      <c r="G16" s="155">
        <v>10</v>
      </c>
      <c r="O16" s="155">
        <v>10</v>
      </c>
      <c r="P16" s="172"/>
    </row>
    <row r="17" spans="1:16" s="155" customFormat="1" ht="14.25">
      <c r="A17" s="184" t="s">
        <v>101</v>
      </c>
      <c r="B17" s="156"/>
      <c r="P17" s="172"/>
    </row>
    <row r="18" spans="1:16" s="155" customFormat="1" ht="14.25">
      <c r="A18" s="156" t="s">
        <v>84</v>
      </c>
      <c r="B18" s="156"/>
      <c r="P18" s="172"/>
    </row>
    <row r="19" spans="1:16" s="155" customFormat="1" ht="15" thickBot="1">
      <c r="A19" s="182" t="s">
        <v>131</v>
      </c>
      <c r="B19" s="157" t="s">
        <v>73</v>
      </c>
      <c r="C19" s="185">
        <f>C15+C16</f>
        <v>2404</v>
      </c>
      <c r="D19" s="185" t="e">
        <f aca="true" t="shared" si="1" ref="D19:O19">D15+D16</f>
        <v>#REF!</v>
      </c>
      <c r="E19" s="185">
        <f t="shared" si="1"/>
        <v>113</v>
      </c>
      <c r="F19" s="185" t="e">
        <f t="shared" si="1"/>
        <v>#REF!</v>
      </c>
      <c r="G19" s="185">
        <f t="shared" si="1"/>
        <v>-5976</v>
      </c>
      <c r="H19" s="185" t="e">
        <f t="shared" si="1"/>
        <v>#REF!</v>
      </c>
      <c r="I19" s="185">
        <f t="shared" si="1"/>
        <v>105</v>
      </c>
      <c r="J19" s="185" t="e">
        <f t="shared" si="1"/>
        <v>#REF!</v>
      </c>
      <c r="K19" s="185" t="e">
        <f t="shared" si="1"/>
        <v>#REF!</v>
      </c>
      <c r="L19" s="185" t="e">
        <f t="shared" si="1"/>
        <v>#REF!</v>
      </c>
      <c r="M19" s="185">
        <f t="shared" si="1"/>
        <v>858</v>
      </c>
      <c r="N19" s="185" t="e">
        <f t="shared" si="1"/>
        <v>#REF!</v>
      </c>
      <c r="O19" s="185">
        <f t="shared" si="1"/>
        <v>-2496</v>
      </c>
      <c r="P19" s="172"/>
    </row>
    <row r="20" spans="1:12" s="155" customFormat="1" ht="15" thickTop="1">
      <c r="A20" s="153"/>
      <c r="B20" s="153"/>
      <c r="K20" s="154"/>
      <c r="L20" s="154"/>
    </row>
    <row r="21" spans="1:12" s="155" customFormat="1" ht="14.25">
      <c r="A21" s="182" t="s">
        <v>132</v>
      </c>
      <c r="B21" s="153"/>
      <c r="K21" s="154"/>
      <c r="L21" s="154"/>
    </row>
    <row r="22" spans="1:16" s="158" customFormat="1" ht="14.25">
      <c r="A22" s="133"/>
      <c r="B22" s="133"/>
      <c r="H22" s="154"/>
      <c r="J22" s="154"/>
      <c r="K22" s="154"/>
      <c r="L22" s="154"/>
      <c r="N22" s="154"/>
      <c r="O22" s="155"/>
      <c r="P22" s="155"/>
    </row>
    <row r="23" spans="1:2" ht="14.25">
      <c r="A23" s="84" t="s">
        <v>103</v>
      </c>
      <c r="B23" s="84" t="s">
        <v>86</v>
      </c>
    </row>
    <row r="24" spans="1:2" ht="14.25">
      <c r="A24" s="170" t="s">
        <v>107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1" t="s">
        <v>111</v>
      </c>
      <c r="B27" s="14"/>
    </row>
    <row r="28" spans="1:2" ht="14.25">
      <c r="A28" s="13"/>
      <c r="B28" s="13"/>
    </row>
    <row r="29" spans="1:2" ht="14.25">
      <c r="A29" s="162"/>
      <c r="B29" s="162"/>
    </row>
    <row r="30" spans="1:2" ht="14.25">
      <c r="A30" s="163"/>
      <c r="B30" s="163"/>
    </row>
    <row r="39" spans="1:2" ht="14.25">
      <c r="A39" s="164"/>
      <c r="B39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2015-01-16T08:30:03Z</cp:lastPrinted>
  <dcterms:created xsi:type="dcterms:W3CDTF">2003-02-07T14:36:34Z</dcterms:created>
  <dcterms:modified xsi:type="dcterms:W3CDTF">2015-01-16T08:33:06Z</dcterms:modified>
  <cp:category/>
  <cp:version/>
  <cp:contentType/>
  <cp:contentStatus/>
</cp:coreProperties>
</file>